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03-OPERATIONS\D_MONT DORE\457553_piste terrain sommaire\3_CONCEPTION\33 - DCE\DCE V2\DCE_Piste_Sommaire_Avions\Pièces écrites\"/>
    </mc:Choice>
  </mc:AlternateContent>
  <bookViews>
    <workbookView xWindow="2655" yWindow="360" windowWidth="25815" windowHeight="15060" tabRatio="980" activeTab="3"/>
  </bookViews>
  <sheets>
    <sheet name="PG_DQE" sheetId="31" r:id="rId1"/>
    <sheet name="RECAPITULATIF DCE" sheetId="28" r:id="rId2"/>
    <sheet name="1_DQE TRAVAUX PREALABLES " sheetId="14" r:id="rId3"/>
    <sheet name="2_DQE DEPOT&amp;EMPRUNT" sheetId="16" r:id="rId4"/>
    <sheet name="3_DQE PISTE A400M" sheetId="27" r:id="rId5"/>
    <sheet name="4_DQE Voie VL&amp;PL" sheetId="15" r:id="rId6"/>
    <sheet name="5_DQE PARKING PL" sheetId="8" r:id="rId7"/>
  </sheets>
  <definedNames>
    <definedName name="CODELOT">#REF!</definedName>
    <definedName name="DATEVALEUR">#REF!</definedName>
    <definedName name="_xlnm.Print_Titles" localSheetId="2">'1_DQE TRAVAUX PREALABLES '!$10:$10</definedName>
    <definedName name="_xlnm.Print_Titles" localSheetId="3">'2_DQE DEPOT&amp;EMPRUNT'!$10:$10</definedName>
    <definedName name="_xlnm.Print_Titles" localSheetId="4">'3_DQE PISTE A400M'!$14:$14</definedName>
    <definedName name="_xlnm.Print_Titles" localSheetId="5">'4_DQE Voie VL&amp;PL'!$10:$10</definedName>
    <definedName name="_xlnm.Print_Titles" localSheetId="6">'5_DQE PARKING PL'!$10:$10</definedName>
    <definedName name="TAUXTVA1">#REF!</definedName>
    <definedName name="TAUXTVA2">#REF!</definedName>
    <definedName name="TAUXTVA3">#REF!</definedName>
    <definedName name="TAUXTVA4">#REF!</definedName>
    <definedName name="TITREDOC">#REF!</definedName>
    <definedName name="TITREDOSSIER">#REF!</definedName>
    <definedName name="TITRELOT">#REF!</definedName>
    <definedName name="_xlnm.Print_Area" localSheetId="2">'1_DQE TRAVAUX PREALABLES '!$A$1:$F$28</definedName>
    <definedName name="_xlnm.Print_Area" localSheetId="3">'2_DQE DEPOT&amp;EMPRUNT'!$A$1:$F$19</definedName>
    <definedName name="_xlnm.Print_Area" localSheetId="4">'3_DQE PISTE A400M'!$A$1:$F$74</definedName>
    <definedName name="_xlnm.Print_Area" localSheetId="5">'4_DQE Voie VL&amp;PL'!$A$1:$F$41</definedName>
    <definedName name="_xlnm.Print_Area" localSheetId="6">'5_DQE PARKING PL'!$A$1:$F$39</definedName>
    <definedName name="_xlnm.Print_Area" localSheetId="1">'RECAPITULATIF DCE'!$A$1:$E$48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4" l="1"/>
  <c r="F22" i="14"/>
  <c r="F21" i="14"/>
  <c r="F20" i="14"/>
  <c r="F22" i="15"/>
  <c r="D21" i="15"/>
  <c r="D47" i="27"/>
  <c r="F47" i="27" s="1"/>
  <c r="F48" i="27"/>
  <c r="D39" i="27"/>
  <c r="D43" i="27"/>
  <c r="D44" i="27" s="1"/>
  <c r="F44" i="27" s="1"/>
  <c r="F18" i="27"/>
  <c r="F20" i="27" s="1"/>
  <c r="F4" i="27" s="1"/>
  <c r="A39" i="28"/>
  <c r="A31" i="28"/>
  <c r="A22" i="28"/>
  <c r="A23" i="28"/>
  <c r="A21" i="28"/>
  <c r="A13" i="28"/>
  <c r="F36" i="27"/>
  <c r="F14" i="8"/>
  <c r="F14" i="15"/>
  <c r="D16" i="16"/>
  <c r="F71" i="27"/>
  <c r="F69" i="27"/>
  <c r="F67" i="27"/>
  <c r="F65" i="27"/>
  <c r="F59" i="27"/>
  <c r="F57" i="27"/>
  <c r="F51" i="27"/>
  <c r="F33" i="27"/>
  <c r="D30" i="27"/>
  <c r="F29" i="27"/>
  <c r="F26" i="27"/>
  <c r="F24" i="27"/>
  <c r="D40" i="27" l="1"/>
  <c r="F40" i="27" s="1"/>
  <c r="F61" i="27"/>
  <c r="F6" i="27" s="1"/>
  <c r="D22" i="28" s="1"/>
  <c r="F43" i="27"/>
  <c r="F16" i="16"/>
  <c r="F39" i="27"/>
  <c r="F73" i="27"/>
  <c r="F7" i="27" s="1"/>
  <c r="D23" i="28" s="1"/>
  <c r="F30" i="27"/>
  <c r="D34" i="27"/>
  <c r="F34" i="27" l="1"/>
  <c r="F53" i="27" l="1"/>
  <c r="F5" i="27" s="1"/>
  <c r="F14" i="16"/>
  <c r="D21" i="28" l="1"/>
  <c r="D25" i="28" s="1"/>
  <c r="F9" i="27"/>
  <c r="F11" i="27" s="1"/>
  <c r="F12" i="27" s="1"/>
  <c r="F25" i="15" l="1"/>
  <c r="F18" i="15"/>
  <c r="F16" i="15"/>
  <c r="F16" i="8"/>
  <c r="F24" i="14"/>
  <c r="F16" i="14"/>
  <c r="F14" i="14"/>
  <c r="F18" i="16" l="1"/>
  <c r="F3" i="16" s="1"/>
  <c r="F27" i="14"/>
  <c r="F3" i="14" s="1"/>
  <c r="F5" i="14" s="1"/>
  <c r="D5" i="28" s="1"/>
  <c r="D7" i="28" s="1"/>
  <c r="D8" i="28" l="1"/>
  <c r="D9" i="28" s="1"/>
  <c r="F5" i="16"/>
  <c r="D26" i="28" s="1"/>
  <c r="D27" i="28" s="1"/>
  <c r="D13" i="28"/>
  <c r="D15" i="28" s="1"/>
  <c r="F7" i="14"/>
  <c r="F8" i="14" s="1"/>
  <c r="F7" i="16" l="1"/>
  <c r="F8" i="16" s="1"/>
  <c r="D89" i="28"/>
  <c r="D92" i="28" s="1"/>
  <c r="D93" i="28" s="1"/>
  <c r="D16" i="28"/>
  <c r="D17" i="28" s="1"/>
  <c r="F23" i="8"/>
  <c r="F18" i="8"/>
  <c r="D94" i="28" l="1"/>
  <c r="F93" i="28" s="1"/>
  <c r="F20" i="8"/>
  <c r="F25" i="8" s="1"/>
  <c r="F3" i="8" l="1"/>
  <c r="D39" i="28" s="1"/>
  <c r="D41" i="28" s="1"/>
  <c r="D42" i="28" l="1"/>
  <c r="D43" i="28" s="1"/>
  <c r="F5" i="8"/>
  <c r="F7" i="8" s="1"/>
  <c r="F8" i="8" s="1"/>
  <c r="F21" i="15"/>
  <c r="F27" i="15" s="1"/>
  <c r="F3" i="15" s="1"/>
  <c r="F5" i="15" l="1"/>
  <c r="D31" i="28"/>
  <c r="D33" i="28" s="1"/>
  <c r="D46" i="28" s="1"/>
  <c r="D34" i="28" l="1"/>
  <c r="D35" i="28" s="1"/>
  <c r="E43" i="28" s="1"/>
  <c r="F43" i="28" s="1"/>
  <c r="D90" i="28"/>
  <c r="F7" i="15"/>
  <c r="F8" i="15" s="1"/>
  <c r="D47" i="28" l="1"/>
  <c r="D48" i="28" s="1"/>
  <c r="E48" i="28" s="1"/>
  <c r="F48" i="28" s="1"/>
</calcChain>
</file>

<file path=xl/sharedStrings.xml><?xml version="1.0" encoding="utf-8"?>
<sst xmlns="http://schemas.openxmlformats.org/spreadsheetml/2006/main" count="284" uniqueCount="155">
  <si>
    <t>Qté</t>
  </si>
  <si>
    <t>U</t>
  </si>
  <si>
    <t>Désignation des ouvrages</t>
  </si>
  <si>
    <t>Ft</t>
  </si>
  <si>
    <t xml:space="preserve">TOTAL </t>
  </si>
  <si>
    <t>TOTAL GENERAL</t>
  </si>
  <si>
    <t>m²</t>
  </si>
  <si>
    <t>N° des prix</t>
  </si>
  <si>
    <t>m3</t>
  </si>
  <si>
    <t>ml</t>
  </si>
  <si>
    <t>Prix Unitaire</t>
  </si>
  <si>
    <t>Total</t>
  </si>
  <si>
    <t>Débroussaillage</t>
  </si>
  <si>
    <t>Déblais</t>
  </si>
  <si>
    <t>Remblai</t>
  </si>
  <si>
    <t>Remblai de masse</t>
  </si>
  <si>
    <t>Couche de forme</t>
  </si>
  <si>
    <t>OUVRAGE NEUF</t>
  </si>
  <si>
    <t>VRD</t>
  </si>
  <si>
    <t>T.G.C.</t>
  </si>
  <si>
    <t>Création fossé longitudinal</t>
  </si>
  <si>
    <t>6%</t>
  </si>
  <si>
    <t>Remblai de purge</t>
  </si>
  <si>
    <t>Fossé trapézoïdal 100x50x50</t>
  </si>
  <si>
    <t>Déblais de purge</t>
  </si>
  <si>
    <t>TERRASSEMENTS GENERAUX</t>
  </si>
  <si>
    <t>EQUIPEMENTS</t>
  </si>
  <si>
    <t>Plots de marquage diurne d'angle</t>
  </si>
  <si>
    <t>Plots de marquage diurne latérale</t>
  </si>
  <si>
    <t>Indicateur de direction d'atterrissage</t>
  </si>
  <si>
    <t>Plots bi-box</t>
  </si>
  <si>
    <t>u</t>
  </si>
  <si>
    <t>Buses diam.400</t>
  </si>
  <si>
    <t>OUVRAGES HYDRAULIQUES</t>
  </si>
  <si>
    <t>TOTAL  poste 1 +2 +3 +4 +5</t>
  </si>
  <si>
    <t>RECAPITULATIF POSTE 1 TRAVAUX PREALABLES</t>
  </si>
  <si>
    <t>TRAVAUX PREALABLES</t>
  </si>
  <si>
    <t>Reconnaissance géophysique complémentaire</t>
  </si>
  <si>
    <t>Levé topographique</t>
  </si>
  <si>
    <t>Reconnaissance de la zone d'emprunt</t>
  </si>
  <si>
    <t>Etudes d'exécution et quantitatif</t>
  </si>
  <si>
    <t>RECAPITULATIF POSTE 2 PREPARATION DE LA ZONE DE DEPOT ET D'EMPRUNT</t>
  </si>
  <si>
    <t>1.1.1</t>
  </si>
  <si>
    <t>1.1.2</t>
  </si>
  <si>
    <t>1.1.3</t>
  </si>
  <si>
    <t>1.1.4</t>
  </si>
  <si>
    <t>CHAPITRE 1.1 - TRAVAUX PREALABLES</t>
  </si>
  <si>
    <t>2.1.1</t>
  </si>
  <si>
    <t>2.1.2</t>
  </si>
  <si>
    <t>RECAPITULATIF POSTE 3 TERRASSEMENT DE LA PISTE</t>
  </si>
  <si>
    <t>3.1.1</t>
  </si>
  <si>
    <t>Installation de chantier</t>
  </si>
  <si>
    <t>Apport extérieur</t>
  </si>
  <si>
    <t>POSTE 1 - TRAVAUX PREALABLES</t>
  </si>
  <si>
    <t>POSTE 2 - PREPARATION DE LA ZONE DE DEPOT ET D'EMPRUNT</t>
  </si>
  <si>
    <t>POSTE 3 - TERRASSEMENT DE LA PISTE</t>
  </si>
  <si>
    <t>RECAPITULATIF POSTE 4 RACCORDEMENT DES PISTES VL/PL</t>
  </si>
  <si>
    <t>Déblais de masse</t>
  </si>
  <si>
    <t>RECAPITULATIF POSTE 5 CREATION D'UN PARKING PL</t>
  </si>
  <si>
    <t>3.2.2</t>
  </si>
  <si>
    <t>3.3.1</t>
  </si>
  <si>
    <t>3.3.2</t>
  </si>
  <si>
    <t>POSTE 4 - RACCORDEMENT DES PISTES VL/PL</t>
  </si>
  <si>
    <t>POSTE 5 - CREATION D'UN PARKING PL</t>
  </si>
  <si>
    <t>INSTALLATION DE CHANTIER</t>
  </si>
  <si>
    <t>TOTAL CHAPITRE 1.1</t>
  </si>
  <si>
    <t>TOTAL CHAPITRE 2.1</t>
  </si>
  <si>
    <t>CHAPITRE 2.1 - TERRASSEMENTS GENERAUX</t>
  </si>
  <si>
    <t>CHAPITRE 3.1 - INSTALLATION DE CHANTIER</t>
  </si>
  <si>
    <t>CHAPITRE 3.2 - TERRASSEMENTS GENERAUX</t>
  </si>
  <si>
    <t>CHAPITRE 3.3 - OUVRAGES HYDRAULIQUES</t>
  </si>
  <si>
    <t>CHAPITRE 3.4 - EQUIPEMENTS</t>
  </si>
  <si>
    <t>3.2.3</t>
  </si>
  <si>
    <t>3.2.4</t>
  </si>
  <si>
    <t>3.2.4.1</t>
  </si>
  <si>
    <t>3.2.4.2</t>
  </si>
  <si>
    <t>3.2.5</t>
  </si>
  <si>
    <t>3.2.6</t>
  </si>
  <si>
    <t>3.2.6.1</t>
  </si>
  <si>
    <t>3.2.6.2</t>
  </si>
  <si>
    <t>3.2.7</t>
  </si>
  <si>
    <t>3.2.8</t>
  </si>
  <si>
    <t>3.2.9</t>
  </si>
  <si>
    <t>3.2.9.1</t>
  </si>
  <si>
    <t>3.4.1</t>
  </si>
  <si>
    <t>3.4.2</t>
  </si>
  <si>
    <t>3.4.3</t>
  </si>
  <si>
    <t>3.4.4</t>
  </si>
  <si>
    <t xml:space="preserve">Décapage </t>
  </si>
  <si>
    <t>3.2.8.1</t>
  </si>
  <si>
    <t>3.2.8.2</t>
  </si>
  <si>
    <t xml:space="preserve">Bande dégagée </t>
  </si>
  <si>
    <t>Matériau dépôt provisoire</t>
  </si>
  <si>
    <r>
      <t xml:space="preserve">Emprunt site CBR </t>
    </r>
    <r>
      <rPr>
        <sz val="10"/>
        <rFont val="Aptos Narrow"/>
        <family val="2"/>
      </rPr>
      <t>≥</t>
    </r>
    <r>
      <rPr>
        <sz val="10"/>
        <rFont val="Arial"/>
        <family val="2"/>
      </rPr>
      <t xml:space="preserve"> 15</t>
    </r>
  </si>
  <si>
    <t>3.2.1</t>
  </si>
  <si>
    <t>3.2.3.1</t>
  </si>
  <si>
    <t>3.2.3.2</t>
  </si>
  <si>
    <t>Tranchée drainante</t>
  </si>
  <si>
    <t>3.2.7.1</t>
  </si>
  <si>
    <t>3.2.7.2</t>
  </si>
  <si>
    <t xml:space="preserve">Emprunt site </t>
  </si>
  <si>
    <t>TOTAL CHAPITRE 3.1</t>
  </si>
  <si>
    <t>Têtes de buse diam.400</t>
  </si>
  <si>
    <t>TOTAL CHAPITRE 3.2</t>
  </si>
  <si>
    <t>TOTAL CHAPITRE 3.3</t>
  </si>
  <si>
    <t>TOTAL CHAPITRE 3.4</t>
  </si>
  <si>
    <t>CHAPITRE 4.1 - TERRASSEMENTS GENERAUX</t>
  </si>
  <si>
    <t>4.1.1</t>
  </si>
  <si>
    <t>4.1.2</t>
  </si>
  <si>
    <t>4.1.3</t>
  </si>
  <si>
    <t>4.1.4</t>
  </si>
  <si>
    <t>4.1.4.1</t>
  </si>
  <si>
    <t>4.1.4.2</t>
  </si>
  <si>
    <t>4.1.5</t>
  </si>
  <si>
    <t>4.1.5.1</t>
  </si>
  <si>
    <t>CHAPITRE 5.1 - TERRASSEMENTS GENERAUX</t>
  </si>
  <si>
    <t>5.1.1</t>
  </si>
  <si>
    <t>5.1.2</t>
  </si>
  <si>
    <t>5.1.3</t>
  </si>
  <si>
    <t>5.1.4</t>
  </si>
  <si>
    <t>5.1.5</t>
  </si>
  <si>
    <t>5.1.5.1</t>
  </si>
  <si>
    <t>TOTAL CHAPITRE 5.1</t>
  </si>
  <si>
    <t>TOTAL CHAPITRE 4.1</t>
  </si>
  <si>
    <t>DETAIL QUANTITATIF ET ESTIMATIF</t>
  </si>
  <si>
    <t>de la défense de Nouméa</t>
  </si>
  <si>
    <t>Direction d'infrastructure</t>
  </si>
  <si>
    <t>(DQE)</t>
  </si>
  <si>
    <t>MARCHE PUBLIC DE TRAVAUX</t>
  </si>
  <si>
    <t xml:space="preserve">Passé selon une procédure formalisée </t>
  </si>
  <si>
    <t>Maîtrise d’ouvrage</t>
  </si>
  <si>
    <t>ÉTAT - MINISTÈRE DES ARMÉES</t>
  </si>
  <si>
    <t>Au profit de la Direction d’Infrastructure de la Défense de Nouméa</t>
  </si>
  <si>
    <t xml:space="preserve">Représentant du pouvoir adjudicateur </t>
  </si>
  <si>
    <t>désigné par arrêté du 22 juin 2007 modifié</t>
  </si>
  <si>
    <t>Le directeur d’infrastructure de la défense de Nouméa (DID-NMA)</t>
  </si>
  <si>
    <t>Conduite d’opération</t>
  </si>
  <si>
    <t>Direction d'Infrastructure de la Défense de Nouméa</t>
  </si>
  <si>
    <t>Section Conduite d’Opérations</t>
  </si>
  <si>
    <t>OBJET DE LA CONSULTATION</t>
  </si>
  <si>
    <t>PLUM – Camp RIMap  NC</t>
  </si>
  <si>
    <t xml:space="preserve">NUMÉRO DE PROJET </t>
  </si>
  <si>
    <t>Fourniture de matériaux de couche de forme</t>
  </si>
  <si>
    <t>1.1.3.1</t>
  </si>
  <si>
    <t>Sondage à la pelle sur une épaisseur de 2,00 m</t>
  </si>
  <si>
    <t>1.1.3.2</t>
  </si>
  <si>
    <t>Identifications pour classification GTR</t>
  </si>
  <si>
    <t>1.1.3.3</t>
  </si>
  <si>
    <t>Essais Proctor sur 5 moules</t>
  </si>
  <si>
    <t>1.1.3.4</t>
  </si>
  <si>
    <t>Essais CBR après immersion</t>
  </si>
  <si>
    <t>Piste sommaire pour avions</t>
  </si>
  <si>
    <t>Commune du Mont-Dore</t>
  </si>
  <si>
    <t>Division Projets</t>
  </si>
  <si>
    <t>FASCICULE : Terrassement TF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</si>
</sst>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\ _F_-;\-* #,##0\ _F_-;_-* &quot;-&quot;??\ _F_-;_-@_-"/>
    <numFmt numFmtId="166" formatCode="#,##0\ &quot;€&quot;"/>
  </numFmts>
  <fonts count="2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1"/>
      <color indexed="10"/>
      <name val="Arial"/>
      <family val="2"/>
    </font>
    <font>
      <sz val="10"/>
      <name val="Helv"/>
    </font>
    <font>
      <b/>
      <sz val="12"/>
      <name val="Arial"/>
      <family val="2"/>
    </font>
    <font>
      <sz val="10"/>
      <name val="MS Sans Serif"/>
      <family val="2"/>
    </font>
    <font>
      <sz val="11"/>
      <name val="Arial"/>
      <family val="2"/>
    </font>
    <font>
      <sz val="8"/>
      <name val="Arial"/>
      <family val="2"/>
    </font>
    <font>
      <sz val="11"/>
      <color theme="1"/>
      <name val="Arial"/>
      <family val="2"/>
    </font>
    <font>
      <sz val="11"/>
      <name val="Calibri"/>
      <family val="2"/>
    </font>
    <font>
      <sz val="8"/>
      <name val="Arial"/>
      <family val="2"/>
    </font>
    <font>
      <sz val="10"/>
      <name val="Aptos Narrow"/>
      <family val="2"/>
    </font>
    <font>
      <u/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2">
    <xf numFmtId="0" fontId="0" fillId="0" borderId="0"/>
    <xf numFmtId="44" fontId="7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2" fillId="0" borderId="0"/>
    <xf numFmtId="0" fontId="12" fillId="0" borderId="0"/>
    <xf numFmtId="0" fontId="7" fillId="0" borderId="0"/>
    <xf numFmtId="0" fontId="10" fillId="0" borderId="0"/>
    <xf numFmtId="9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Alignment="0">
      <alignment vertical="top" wrapText="1"/>
      <protection locked="0"/>
    </xf>
    <xf numFmtId="0" fontId="16" fillId="0" borderId="0"/>
    <xf numFmtId="0" fontId="3" fillId="0" borderId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93">
    <xf numFmtId="0" fontId="0" fillId="0" borderId="0" xfId="0"/>
    <xf numFmtId="3" fontId="7" fillId="0" borderId="1" xfId="0" applyNumberFormat="1" applyFont="1" applyBorder="1" applyAlignment="1">
      <alignment horizontal="right" vertical="top"/>
    </xf>
    <xf numFmtId="0" fontId="7" fillId="0" borderId="0" xfId="6" applyFont="1" applyAlignment="1">
      <alignment vertical="center"/>
    </xf>
    <xf numFmtId="0" fontId="7" fillId="0" borderId="0" xfId="6" applyFont="1" applyAlignment="1">
      <alignment horizontal="center" vertical="center"/>
    </xf>
    <xf numFmtId="3" fontId="7" fillId="0" borderId="4" xfId="6" applyNumberFormat="1" applyFont="1" applyBorder="1" applyAlignment="1" applyProtection="1">
      <alignment horizontal="center" vertical="center"/>
      <protection locked="0"/>
    </xf>
    <xf numFmtId="0" fontId="5" fillId="0" borderId="5" xfId="6" applyFont="1" applyBorder="1" applyAlignment="1">
      <alignment horizontal="center" vertical="center"/>
    </xf>
    <xf numFmtId="0" fontId="5" fillId="0" borderId="0" xfId="6" applyFont="1" applyAlignment="1">
      <alignment vertical="center"/>
    </xf>
    <xf numFmtId="0" fontId="5" fillId="0" borderId="0" xfId="6" applyFont="1" applyAlignment="1">
      <alignment horizontal="center" vertical="center"/>
    </xf>
    <xf numFmtId="0" fontId="5" fillId="4" borderId="6" xfId="6" applyFont="1" applyFill="1" applyBorder="1" applyAlignment="1">
      <alignment horizontal="center" vertical="center" wrapText="1"/>
    </xf>
    <xf numFmtId="0" fontId="5" fillId="4" borderId="6" xfId="6" applyFont="1" applyFill="1" applyBorder="1" applyAlignment="1">
      <alignment horizontal="center" vertical="center"/>
    </xf>
    <xf numFmtId="0" fontId="11" fillId="0" borderId="0" xfId="6" applyFont="1" applyAlignment="1">
      <alignment vertical="center"/>
    </xf>
    <xf numFmtId="0" fontId="7" fillId="0" borderId="1" xfId="6" applyFont="1" applyBorder="1" applyAlignment="1">
      <alignment horizontal="center" vertical="center"/>
    </xf>
    <xf numFmtId="0" fontId="8" fillId="2" borderId="3" xfId="5" quotePrefix="1" applyFont="1" applyFill="1" applyBorder="1" applyAlignment="1">
      <alignment horizontal="center"/>
    </xf>
    <xf numFmtId="0" fontId="8" fillId="2" borderId="1" xfId="5" quotePrefix="1" applyFont="1" applyFill="1" applyBorder="1" applyAlignment="1">
      <alignment horizontal="left" vertical="top"/>
    </xf>
    <xf numFmtId="0" fontId="8" fillId="2" borderId="1" xfId="5" quotePrefix="1" applyFont="1" applyFill="1" applyBorder="1" applyAlignment="1">
      <alignment vertical="top" wrapText="1"/>
    </xf>
    <xf numFmtId="0" fontId="9" fillId="2" borderId="0" xfId="5" applyFont="1" applyFill="1"/>
    <xf numFmtId="10" fontId="8" fillId="2" borderId="0" xfId="5" applyNumberFormat="1" applyFont="1" applyFill="1" applyAlignment="1">
      <alignment horizontal="right"/>
    </xf>
    <xf numFmtId="0" fontId="8" fillId="2" borderId="0" xfId="5" applyFont="1" applyFill="1"/>
    <xf numFmtId="10" fontId="8" fillId="2" borderId="0" xfId="5" applyNumberFormat="1" applyFont="1" applyFill="1"/>
    <xf numFmtId="0" fontId="7" fillId="0" borderId="1" xfId="6" applyFont="1" applyBorder="1" applyAlignment="1">
      <alignment horizontal="left" vertical="center"/>
    </xf>
    <xf numFmtId="0" fontId="5" fillId="0" borderId="1" xfId="6" applyFont="1" applyBorder="1" applyAlignment="1">
      <alignment horizontal="center" vertical="center"/>
    </xf>
    <xf numFmtId="0" fontId="5" fillId="0" borderId="1" xfId="6" applyFont="1" applyBorder="1" applyAlignment="1">
      <alignment horizontal="right" vertical="center"/>
    </xf>
    <xf numFmtId="0" fontId="5" fillId="0" borderId="0" xfId="6" applyFont="1" applyAlignment="1">
      <alignment horizontal="right" vertical="center"/>
    </xf>
    <xf numFmtId="0" fontId="7" fillId="0" borderId="0" xfId="4" applyFont="1"/>
    <xf numFmtId="0" fontId="7" fillId="0" borderId="0" xfId="4" applyFont="1" applyAlignment="1">
      <alignment horizontal="center"/>
    </xf>
    <xf numFmtId="0" fontId="7" fillId="0" borderId="0" xfId="6" applyFont="1" applyAlignment="1">
      <alignment horizontal="left" vertical="center" indent="2"/>
    </xf>
    <xf numFmtId="0" fontId="5" fillId="0" borderId="0" xfId="4" applyFont="1"/>
    <xf numFmtId="0" fontId="5" fillId="0" borderId="7" xfId="6" applyFont="1" applyBorder="1" applyAlignment="1">
      <alignment horizontal="center" vertical="center"/>
    </xf>
    <xf numFmtId="0" fontId="5" fillId="0" borderId="7" xfId="6" applyFont="1" applyBorder="1" applyAlignment="1">
      <alignment horizontal="right" vertical="center"/>
    </xf>
    <xf numFmtId="0" fontId="9" fillId="0" borderId="0" xfId="5" applyFont="1"/>
    <xf numFmtId="10" fontId="8" fillId="0" borderId="0" xfId="5" applyNumberFormat="1" applyFont="1" applyAlignment="1">
      <alignment horizontal="right"/>
    </xf>
    <xf numFmtId="0" fontId="8" fillId="0" borderId="0" xfId="5" applyFont="1"/>
    <xf numFmtId="10" fontId="8" fillId="0" borderId="0" xfId="5" applyNumberFormat="1" applyFont="1"/>
    <xf numFmtId="0" fontId="6" fillId="0" borderId="0" xfId="3" applyFont="1"/>
    <xf numFmtId="0" fontId="5" fillId="0" borderId="0" xfId="3" applyFont="1"/>
    <xf numFmtId="3" fontId="4" fillId="0" borderId="4" xfId="0" applyNumberFormat="1" applyFont="1" applyBorder="1" applyAlignment="1">
      <alignment horizontal="right"/>
    </xf>
    <xf numFmtId="3" fontId="7" fillId="0" borderId="4" xfId="0" applyNumberFormat="1" applyFont="1" applyBorder="1" applyAlignment="1">
      <alignment horizontal="right"/>
    </xf>
    <xf numFmtId="165" fontId="5" fillId="0" borderId="5" xfId="2" applyNumberFormat="1" applyFont="1" applyFill="1" applyBorder="1" applyAlignment="1">
      <alignment vertical="center"/>
    </xf>
    <xf numFmtId="3" fontId="5" fillId="0" borderId="8" xfId="0" applyNumberFormat="1" applyFont="1" applyBorder="1" applyAlignment="1">
      <alignment horizontal="right"/>
    </xf>
    <xf numFmtId="0" fontId="7" fillId="0" borderId="3" xfId="6" applyFont="1" applyBorder="1" applyAlignment="1">
      <alignment vertical="center"/>
    </xf>
    <xf numFmtId="0" fontId="7" fillId="0" borderId="3" xfId="6" applyFont="1" applyBorder="1" applyAlignment="1">
      <alignment horizontal="right" vertical="center"/>
    </xf>
    <xf numFmtId="0" fontId="5" fillId="0" borderId="9" xfId="6" applyFont="1" applyBorder="1" applyAlignment="1">
      <alignment vertical="center"/>
    </xf>
    <xf numFmtId="0" fontId="5" fillId="0" borderId="4" xfId="6" applyFont="1" applyBorder="1" applyAlignment="1">
      <alignment horizontal="center" vertical="center"/>
    </xf>
    <xf numFmtId="0" fontId="0" fillId="0" borderId="4" xfId="0" applyBorder="1"/>
    <xf numFmtId="0" fontId="0" fillId="0" borderId="3" xfId="0" applyBorder="1"/>
    <xf numFmtId="0" fontId="5" fillId="0" borderId="7" xfId="6" applyFont="1" applyBorder="1" applyAlignment="1">
      <alignment horizontal="left" vertical="center"/>
    </xf>
    <xf numFmtId="0" fontId="8" fillId="2" borderId="1" xfId="5" applyFont="1" applyFill="1" applyBorder="1" applyAlignment="1">
      <alignment horizontal="center" vertical="top"/>
    </xf>
    <xf numFmtId="3" fontId="8" fillId="2" borderId="3" xfId="5" applyNumberFormat="1" applyFont="1" applyFill="1" applyBorder="1" applyAlignment="1">
      <alignment horizontal="center" vertical="top"/>
    </xf>
    <xf numFmtId="3" fontId="8" fillId="0" borderId="3" xfId="5" applyNumberFormat="1" applyFont="1" applyBorder="1" applyAlignment="1">
      <alignment horizontal="center" vertical="top"/>
    </xf>
    <xf numFmtId="3" fontId="8" fillId="0" borderId="0" xfId="5" applyNumberFormat="1" applyFont="1" applyAlignment="1">
      <alignment horizontal="center" vertical="top"/>
    </xf>
    <xf numFmtId="3" fontId="5" fillId="0" borderId="10" xfId="6" applyNumberFormat="1" applyFont="1" applyBorder="1" applyAlignment="1">
      <alignment horizontal="right" vertical="center"/>
    </xf>
    <xf numFmtId="3" fontId="5" fillId="4" borderId="6" xfId="6" applyNumberFormat="1" applyFont="1" applyFill="1" applyBorder="1" applyAlignment="1">
      <alignment horizontal="right" vertical="center" wrapText="1"/>
    </xf>
    <xf numFmtId="0" fontId="8" fillId="2" borderId="1" xfId="5" applyFont="1" applyFill="1" applyBorder="1" applyAlignment="1">
      <alignment horizontal="right" vertical="top"/>
    </xf>
    <xf numFmtId="3" fontId="7" fillId="0" borderId="1" xfId="6" applyNumberFormat="1" applyFont="1" applyBorder="1" applyAlignment="1">
      <alignment horizontal="right" vertical="center"/>
    </xf>
    <xf numFmtId="3" fontId="5" fillId="0" borderId="6" xfId="6" applyNumberFormat="1" applyFont="1" applyBorder="1" applyAlignment="1" applyProtection="1">
      <alignment horizontal="right" vertical="center"/>
      <protection locked="0"/>
    </xf>
    <xf numFmtId="0" fontId="8" fillId="2" borderId="1" xfId="5" applyFont="1" applyFill="1" applyBorder="1" applyAlignment="1" applyProtection="1">
      <alignment horizontal="right" vertical="top"/>
      <protection locked="0"/>
    </xf>
    <xf numFmtId="3" fontId="5" fillId="0" borderId="1" xfId="6" applyNumberFormat="1" applyFont="1" applyBorder="1" applyAlignment="1" applyProtection="1">
      <alignment horizontal="right" vertical="center"/>
      <protection locked="0"/>
    </xf>
    <xf numFmtId="3" fontId="7" fillId="0" borderId="0" xfId="6" applyNumberFormat="1" applyFont="1" applyAlignment="1">
      <alignment horizontal="right" vertical="center"/>
    </xf>
    <xf numFmtId="3" fontId="5" fillId="0" borderId="5" xfId="6" applyNumberFormat="1" applyFont="1" applyBorder="1" applyAlignment="1">
      <alignment horizontal="right" vertical="center"/>
    </xf>
    <xf numFmtId="3" fontId="8" fillId="2" borderId="1" xfId="5" applyNumberFormat="1" applyFont="1" applyFill="1" applyBorder="1" applyAlignment="1">
      <alignment horizontal="right" vertical="top"/>
    </xf>
    <xf numFmtId="3" fontId="8" fillId="2" borderId="1" xfId="5" applyNumberFormat="1" applyFont="1" applyFill="1" applyBorder="1" applyAlignment="1" applyProtection="1">
      <alignment horizontal="right" vertical="top"/>
      <protection locked="0"/>
    </xf>
    <xf numFmtId="3" fontId="8" fillId="0" borderId="8" xfId="0" applyNumberFormat="1" applyFont="1" applyBorder="1" applyAlignment="1">
      <alignment horizontal="right"/>
    </xf>
    <xf numFmtId="0" fontId="5" fillId="5" borderId="3" xfId="0" applyFont="1" applyFill="1" applyBorder="1"/>
    <xf numFmtId="0" fontId="5" fillId="6" borderId="3" xfId="0" applyFont="1" applyFill="1" applyBorder="1"/>
    <xf numFmtId="3" fontId="8" fillId="5" borderId="4" xfId="0" applyNumberFormat="1" applyFont="1" applyFill="1" applyBorder="1" applyAlignment="1">
      <alignment horizontal="right"/>
    </xf>
    <xf numFmtId="3" fontId="8" fillId="6" borderId="4" xfId="0" applyNumberFormat="1" applyFont="1" applyFill="1" applyBorder="1" applyAlignment="1">
      <alignment horizontal="right"/>
    </xf>
    <xf numFmtId="0" fontId="13" fillId="0" borderId="4" xfId="0" applyFont="1" applyBorder="1" applyAlignment="1">
      <alignment horizontal="right"/>
    </xf>
    <xf numFmtId="3" fontId="13" fillId="0" borderId="4" xfId="6" applyNumberFormat="1" applyFont="1" applyBorder="1" applyAlignment="1">
      <alignment horizontal="right" vertical="center"/>
    </xf>
    <xf numFmtId="3" fontId="13" fillId="0" borderId="12" xfId="6" applyNumberFormat="1" applyFont="1" applyBorder="1" applyAlignment="1">
      <alignment horizontal="right" vertical="center"/>
    </xf>
    <xf numFmtId="0" fontId="7" fillId="0" borderId="0" xfId="6" applyFont="1" applyAlignment="1">
      <alignment horizontal="left" vertical="center"/>
    </xf>
    <xf numFmtId="0" fontId="5" fillId="0" borderId="5" xfId="6" applyFont="1" applyBorder="1" applyAlignment="1">
      <alignment vertical="center"/>
    </xf>
    <xf numFmtId="0" fontId="5" fillId="0" borderId="6" xfId="6" applyFont="1" applyBorder="1" applyAlignment="1">
      <alignment horizontal="right" vertical="center"/>
    </xf>
    <xf numFmtId="0" fontId="5" fillId="0" borderId="3" xfId="6" applyFont="1" applyBorder="1" applyAlignment="1">
      <alignment horizontal="center" vertical="center"/>
    </xf>
    <xf numFmtId="165" fontId="7" fillId="0" borderId="0" xfId="2" applyNumberFormat="1" applyFont="1" applyFill="1" applyBorder="1" applyAlignment="1">
      <alignment vertical="center"/>
    </xf>
    <xf numFmtId="0" fontId="5" fillId="0" borderId="11" xfId="6" applyFont="1" applyBorder="1" applyAlignment="1">
      <alignment horizontal="right" vertical="center"/>
    </xf>
    <xf numFmtId="0" fontId="0" fillId="5" borderId="0" xfId="0" applyFill="1"/>
    <xf numFmtId="0" fontId="0" fillId="6" borderId="0" xfId="0" applyFill="1"/>
    <xf numFmtId="3" fontId="7" fillId="0" borderId="4" xfId="6" applyNumberFormat="1" applyFont="1" applyBorder="1" applyAlignment="1" applyProtection="1">
      <alignment horizontal="right" vertical="center"/>
      <protection locked="0"/>
    </xf>
    <xf numFmtId="4" fontId="3" fillId="0" borderId="0" xfId="7" quotePrefix="1" applyNumberFormat="1" applyFont="1" applyFill="1" applyBorder="1" applyAlignment="1">
      <alignment horizontal="right" vertical="center"/>
    </xf>
    <xf numFmtId="0" fontId="3" fillId="0" borderId="3" xfId="6" applyFont="1" applyBorder="1" applyAlignment="1">
      <alignment horizontal="right" vertical="center"/>
    </xf>
    <xf numFmtId="0" fontId="3" fillId="3" borderId="0" xfId="6" applyFont="1" applyFill="1" applyAlignment="1">
      <alignment horizontal="center" vertical="center"/>
    </xf>
    <xf numFmtId="0" fontId="3" fillId="0" borderId="0" xfId="6" applyFont="1" applyAlignment="1">
      <alignment horizontal="center" vertical="center"/>
    </xf>
    <xf numFmtId="0" fontId="5" fillId="3" borderId="11" xfId="6" applyFont="1" applyFill="1" applyBorder="1" applyAlignment="1">
      <alignment horizontal="right" vertical="center"/>
    </xf>
    <xf numFmtId="0" fontId="5" fillId="3" borderId="5" xfId="6" applyFont="1" applyFill="1" applyBorder="1" applyAlignment="1">
      <alignment horizontal="center" vertical="center"/>
    </xf>
    <xf numFmtId="3" fontId="5" fillId="3" borderId="5" xfId="6" applyNumberFormat="1" applyFont="1" applyFill="1" applyBorder="1" applyAlignment="1">
      <alignment horizontal="right" vertical="center"/>
    </xf>
    <xf numFmtId="3" fontId="5" fillId="3" borderId="13" xfId="6" applyNumberFormat="1" applyFont="1" applyFill="1" applyBorder="1" applyAlignment="1">
      <alignment horizontal="right" vertical="center"/>
    </xf>
    <xf numFmtId="3" fontId="3" fillId="3" borderId="4" xfId="6" applyNumberFormat="1" applyFont="1" applyFill="1" applyBorder="1" applyAlignment="1">
      <alignment horizontal="right" vertical="center"/>
    </xf>
    <xf numFmtId="4" fontId="3" fillId="3" borderId="0" xfId="7" quotePrefix="1" applyNumberFormat="1" applyFont="1" applyFill="1" applyBorder="1" applyAlignment="1">
      <alignment horizontal="center" vertical="center"/>
    </xf>
    <xf numFmtId="3" fontId="3" fillId="3" borderId="0" xfId="6" applyNumberFormat="1" applyFont="1" applyFill="1" applyAlignment="1">
      <alignment horizontal="right" vertical="center"/>
    </xf>
    <xf numFmtId="0" fontId="3" fillId="3" borderId="3" xfId="6" applyFont="1" applyFill="1" applyBorder="1" applyAlignment="1">
      <alignment horizontal="right" vertical="center"/>
    </xf>
    <xf numFmtId="3" fontId="3" fillId="0" borderId="8" xfId="0" applyNumberFormat="1" applyFont="1" applyBorder="1" applyAlignment="1">
      <alignment horizontal="right"/>
    </xf>
    <xf numFmtId="0" fontId="3" fillId="0" borderId="1" xfId="6" applyFont="1" applyBorder="1" applyAlignment="1">
      <alignment horizontal="center" vertical="center"/>
    </xf>
    <xf numFmtId="0" fontId="3" fillId="0" borderId="1" xfId="6" applyFont="1" applyBorder="1" applyAlignment="1">
      <alignment vertical="center"/>
    </xf>
    <xf numFmtId="3" fontId="3" fillId="0" borderId="1" xfId="6" applyNumberFormat="1" applyFont="1" applyBorder="1" applyAlignment="1">
      <alignment horizontal="right" vertical="center"/>
    </xf>
    <xf numFmtId="4" fontId="3" fillId="0" borderId="1" xfId="6" applyNumberFormat="1" applyFont="1" applyBorder="1" applyAlignment="1">
      <alignment horizontal="center" vertical="center"/>
    </xf>
    <xf numFmtId="0" fontId="3" fillId="0" borderId="1" xfId="6" applyFont="1" applyBorder="1" applyAlignment="1">
      <alignment horizontal="left" vertical="center"/>
    </xf>
    <xf numFmtId="3" fontId="3" fillId="0" borderId="1" xfId="6" applyNumberFormat="1" applyFont="1" applyBorder="1" applyAlignment="1" applyProtection="1">
      <alignment horizontal="right" vertical="center"/>
      <protection locked="0"/>
    </xf>
    <xf numFmtId="3" fontId="3" fillId="0" borderId="1" xfId="6" applyNumberFormat="1" applyFont="1" applyBorder="1" applyAlignment="1">
      <alignment horizontal="center" vertical="center"/>
    </xf>
    <xf numFmtId="3" fontId="3" fillId="0" borderId="1" xfId="2" applyNumberFormat="1" applyFont="1" applyFill="1" applyBorder="1" applyAlignment="1" applyProtection="1">
      <alignment horizontal="right" vertical="center"/>
      <protection locked="0"/>
    </xf>
    <xf numFmtId="3" fontId="3" fillId="0" borderId="1" xfId="2" applyNumberFormat="1" applyFont="1" applyBorder="1" applyAlignment="1" applyProtection="1">
      <alignment horizontal="right" vertical="center"/>
      <protection locked="0"/>
    </xf>
    <xf numFmtId="0" fontId="3" fillId="3" borderId="3" xfId="6" applyFont="1" applyFill="1" applyBorder="1" applyAlignment="1">
      <alignment vertical="center"/>
    </xf>
    <xf numFmtId="3" fontId="3" fillId="3" borderId="0" xfId="6" applyNumberFormat="1" applyFont="1" applyFill="1" applyAlignment="1" applyProtection="1">
      <alignment horizontal="right" vertical="center"/>
      <protection locked="0"/>
    </xf>
    <xf numFmtId="3" fontId="3" fillId="3" borderId="4" xfId="6" applyNumberFormat="1" applyFont="1" applyFill="1" applyBorder="1" applyAlignment="1" applyProtection="1">
      <alignment horizontal="right" vertical="center"/>
      <protection locked="0"/>
    </xf>
    <xf numFmtId="3" fontId="0" fillId="0" borderId="0" xfId="0" applyNumberFormat="1"/>
    <xf numFmtId="0" fontId="3" fillId="3" borderId="1" xfId="6" applyFont="1" applyFill="1" applyBorder="1" applyAlignment="1">
      <alignment horizontal="left" vertical="center"/>
    </xf>
    <xf numFmtId="0" fontId="5" fillId="8" borderId="2" xfId="6" applyFont="1" applyFill="1" applyBorder="1" applyAlignment="1">
      <alignment vertical="center"/>
    </xf>
    <xf numFmtId="0" fontId="5" fillId="8" borderId="10" xfId="6" applyFont="1" applyFill="1" applyBorder="1" applyAlignment="1">
      <alignment vertical="center"/>
    </xf>
    <xf numFmtId="0" fontId="5" fillId="8" borderId="14" xfId="6" applyFont="1" applyFill="1" applyBorder="1" applyAlignment="1">
      <alignment vertical="center"/>
    </xf>
    <xf numFmtId="2" fontId="3" fillId="0" borderId="1" xfId="0" applyNumberFormat="1" applyFont="1" applyBorder="1" applyAlignment="1">
      <alignment horizontal="center" vertical="center"/>
    </xf>
    <xf numFmtId="2" fontId="3" fillId="0" borderId="1" xfId="6" applyNumberFormat="1" applyFont="1" applyBorder="1" applyAlignment="1">
      <alignment horizontal="center" vertical="center"/>
    </xf>
    <xf numFmtId="2" fontId="5" fillId="0" borderId="1" xfId="6" applyNumberFormat="1" applyFont="1" applyBorder="1" applyAlignment="1">
      <alignment horizontal="center" vertical="center"/>
    </xf>
    <xf numFmtId="2" fontId="8" fillId="2" borderId="1" xfId="5" applyNumberFormat="1" applyFont="1" applyFill="1" applyBorder="1" applyAlignment="1">
      <alignment horizontal="center" vertical="top"/>
    </xf>
    <xf numFmtId="0" fontId="3" fillId="0" borderId="9" xfId="6" applyFont="1" applyBorder="1" applyAlignment="1">
      <alignment horizontal="right" vertical="center"/>
    </xf>
    <xf numFmtId="0" fontId="7" fillId="0" borderId="15" xfId="6" applyFont="1" applyBorder="1" applyAlignment="1">
      <alignment horizontal="center" vertical="center"/>
    </xf>
    <xf numFmtId="165" fontId="7" fillId="0" borderId="15" xfId="2" applyNumberFormat="1" applyFont="1" applyFill="1" applyBorder="1" applyAlignment="1">
      <alignment vertical="center"/>
    </xf>
    <xf numFmtId="3" fontId="7" fillId="0" borderId="16" xfId="0" applyNumberFormat="1" applyFont="1" applyBorder="1" applyAlignment="1">
      <alignment horizontal="right"/>
    </xf>
    <xf numFmtId="10" fontId="0" fillId="0" borderId="0" xfId="0" applyNumberFormat="1"/>
    <xf numFmtId="4" fontId="5" fillId="0" borderId="7" xfId="6" applyNumberFormat="1" applyFont="1" applyBorder="1" applyAlignment="1">
      <alignment horizontal="center" vertical="center"/>
    </xf>
    <xf numFmtId="3" fontId="5" fillId="0" borderId="7" xfId="6" applyNumberFormat="1" applyFont="1" applyBorder="1" applyAlignment="1" applyProtection="1">
      <alignment horizontal="right" vertical="center"/>
      <protection locked="0"/>
    </xf>
    <xf numFmtId="0" fontId="3" fillId="0" borderId="7" xfId="6" applyFont="1" applyBorder="1" applyAlignment="1">
      <alignment horizontal="center" vertical="center"/>
    </xf>
    <xf numFmtId="0" fontId="3" fillId="0" borderId="7" xfId="6" applyFont="1" applyBorder="1" applyAlignment="1">
      <alignment horizontal="left" vertical="center"/>
    </xf>
    <xf numFmtId="2" fontId="3" fillId="0" borderId="7" xfId="6" applyNumberFormat="1" applyFont="1" applyBorder="1" applyAlignment="1">
      <alignment horizontal="center" vertical="center"/>
    </xf>
    <xf numFmtId="3" fontId="3" fillId="0" borderId="7" xfId="6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/>
    <xf numFmtId="0" fontId="3" fillId="0" borderId="3" xfId="6" applyFont="1" applyBorder="1" applyAlignment="1">
      <alignment horizontal="center" vertical="center"/>
    </xf>
    <xf numFmtId="3" fontId="5" fillId="0" borderId="1" xfId="6" applyNumberFormat="1" applyFont="1" applyBorder="1" applyAlignment="1">
      <alignment horizontal="center" vertical="center"/>
    </xf>
    <xf numFmtId="3" fontId="8" fillId="2" borderId="1" xfId="5" applyNumberFormat="1" applyFont="1" applyFill="1" applyBorder="1" applyAlignment="1">
      <alignment horizontal="center" vertical="top"/>
    </xf>
    <xf numFmtId="3" fontId="15" fillId="0" borderId="1" xfId="0" applyNumberFormat="1" applyFont="1" applyBorder="1"/>
    <xf numFmtId="3" fontId="3" fillId="0" borderId="1" xfId="2" applyNumberFormat="1" applyFont="1" applyFill="1" applyBorder="1" applyAlignment="1" applyProtection="1">
      <alignment horizontal="center" vertical="center"/>
    </xf>
    <xf numFmtId="3" fontId="5" fillId="0" borderId="7" xfId="6" applyNumberFormat="1" applyFont="1" applyBorder="1" applyAlignment="1">
      <alignment horizontal="center" vertical="center"/>
    </xf>
    <xf numFmtId="165" fontId="5" fillId="0" borderId="0" xfId="2" applyNumberFormat="1" applyFont="1" applyFill="1" applyBorder="1" applyAlignment="1">
      <alignment vertical="center"/>
    </xf>
    <xf numFmtId="3" fontId="5" fillId="0" borderId="0" xfId="0" applyNumberFormat="1" applyFont="1" applyAlignment="1">
      <alignment horizontal="right"/>
    </xf>
    <xf numFmtId="3" fontId="3" fillId="0" borderId="0" xfId="6" applyNumberFormat="1" applyFont="1" applyAlignment="1">
      <alignment horizontal="center" vertical="center"/>
    </xf>
    <xf numFmtId="3" fontId="3" fillId="0" borderId="0" xfId="6" applyNumberFormat="1" applyFont="1" applyAlignment="1" applyProtection="1">
      <alignment horizontal="right" vertical="center"/>
      <protection locked="0"/>
    </xf>
    <xf numFmtId="0" fontId="19" fillId="0" borderId="1" xfId="6" applyFont="1" applyBorder="1" applyAlignment="1">
      <alignment horizontal="center" vertical="center"/>
    </xf>
    <xf numFmtId="0" fontId="19" fillId="0" borderId="1" xfId="6" applyFont="1" applyBorder="1" applyAlignment="1">
      <alignment horizontal="left" vertical="center"/>
    </xf>
    <xf numFmtId="0" fontId="19" fillId="3" borderId="1" xfId="6" applyFont="1" applyFill="1" applyBorder="1" applyAlignment="1">
      <alignment horizontal="left" vertical="center"/>
    </xf>
    <xf numFmtId="0" fontId="19" fillId="0" borderId="3" xfId="6" applyFont="1" applyBorder="1" applyAlignment="1">
      <alignment horizontal="center" vertical="center"/>
    </xf>
    <xf numFmtId="0" fontId="3" fillId="0" borderId="11" xfId="6" applyFont="1" applyBorder="1" applyAlignment="1">
      <alignment horizontal="center" vertical="center"/>
    </xf>
    <xf numFmtId="166" fontId="5" fillId="0" borderId="0" xfId="0" applyNumberFormat="1" applyFont="1"/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horizontal="right"/>
    </xf>
    <xf numFmtId="0" fontId="21" fillId="0" borderId="3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0" fillId="0" borderId="11" xfId="0" applyBorder="1"/>
    <xf numFmtId="0" fontId="0" fillId="0" borderId="5" xfId="0" applyBorder="1"/>
    <xf numFmtId="0" fontId="0" fillId="0" borderId="8" xfId="0" applyBorder="1"/>
    <xf numFmtId="0" fontId="0" fillId="0" borderId="9" xfId="0" applyBorder="1"/>
    <xf numFmtId="0" fontId="0" fillId="0" borderId="15" xfId="0" applyBorder="1"/>
    <xf numFmtId="0" fontId="0" fillId="0" borderId="16" xfId="0" applyBorder="1"/>
    <xf numFmtId="1" fontId="3" fillId="0" borderId="1" xfId="0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0" borderId="4" xfId="0" applyFont="1" applyBorder="1" applyAlignment="1">
      <alignment horizontal="center"/>
    </xf>
    <xf numFmtId="0" fontId="21" fillId="0" borderId="11" xfId="0" applyFont="1" applyBorder="1" applyAlignment="1">
      <alignment horizontal="center" vertical="top"/>
    </xf>
    <xf numFmtId="0" fontId="21" fillId="0" borderId="5" xfId="0" applyFont="1" applyBorder="1" applyAlignment="1">
      <alignment horizontal="center" vertical="top"/>
    </xf>
    <xf numFmtId="0" fontId="21" fillId="0" borderId="8" xfId="0" applyFont="1" applyBorder="1" applyAlignment="1">
      <alignment horizontal="center" vertical="top"/>
    </xf>
    <xf numFmtId="0" fontId="22" fillId="0" borderId="9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22" fillId="0" borderId="4" xfId="0" applyFont="1" applyBorder="1" applyAlignment="1">
      <alignment horizontal="center"/>
    </xf>
    <xf numFmtId="0" fontId="21" fillId="0" borderId="2" xfId="0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14" xfId="0" applyFont="1" applyBorder="1" applyAlignment="1">
      <alignment horizontal="center"/>
    </xf>
    <xf numFmtId="0" fontId="5" fillId="8" borderId="2" xfId="6" applyFont="1" applyFill="1" applyBorder="1" applyAlignment="1">
      <alignment horizontal="left" vertical="center"/>
    </xf>
    <xf numFmtId="0" fontId="5" fillId="8" borderId="10" xfId="6" applyFont="1" applyFill="1" applyBorder="1" applyAlignment="1">
      <alignment horizontal="left" vertical="center"/>
    </xf>
    <xf numFmtId="0" fontId="5" fillId="8" borderId="14" xfId="6" applyFont="1" applyFill="1" applyBorder="1" applyAlignment="1">
      <alignment horizontal="left" vertical="center"/>
    </xf>
    <xf numFmtId="0" fontId="5" fillId="7" borderId="2" xfId="6" applyFont="1" applyFill="1" applyBorder="1" applyAlignment="1">
      <alignment horizontal="center" vertical="center"/>
    </xf>
    <xf numFmtId="0" fontId="5" fillId="7" borderId="10" xfId="6" applyFont="1" applyFill="1" applyBorder="1" applyAlignment="1">
      <alignment horizontal="center" vertical="center"/>
    </xf>
    <xf numFmtId="0" fontId="5" fillId="7" borderId="14" xfId="6" applyFont="1" applyFill="1" applyBorder="1" applyAlignment="1">
      <alignment horizontal="center" vertical="center"/>
    </xf>
    <xf numFmtId="0" fontId="5" fillId="6" borderId="9" xfId="6" applyFont="1" applyFill="1" applyBorder="1" applyAlignment="1">
      <alignment horizontal="center" vertical="center"/>
    </xf>
    <xf numFmtId="0" fontId="5" fillId="6" borderId="15" xfId="6" applyFont="1" applyFill="1" applyBorder="1" applyAlignment="1">
      <alignment horizontal="center" vertical="center"/>
    </xf>
    <xf numFmtId="0" fontId="5" fillId="6" borderId="16" xfId="6" applyFont="1" applyFill="1" applyBorder="1" applyAlignment="1">
      <alignment horizontal="center" vertical="center"/>
    </xf>
  </cellXfs>
  <cellStyles count="32">
    <cellStyle name="Euro" xfId="1"/>
    <cellStyle name="Euro 2" xfId="9"/>
    <cellStyle name="Euro 2 2" xfId="12"/>
    <cellStyle name="Euro 2 2 2" xfId="26"/>
    <cellStyle name="Euro 2 3" xfId="22"/>
    <cellStyle name="Euro 2 3 2" xfId="31"/>
    <cellStyle name="Euro 2 4" xfId="24"/>
    <cellStyle name="Euro 3" xfId="11"/>
    <cellStyle name="Euro 3 2" xfId="25"/>
    <cellStyle name="Euro 4" xfId="21"/>
    <cellStyle name="Euro 4 2" xfId="30"/>
    <cellStyle name="Euro 5" xfId="23"/>
    <cellStyle name="Milliers" xfId="2" builtinId="3"/>
    <cellStyle name="Milliers 2" xfId="14"/>
    <cellStyle name="Milliers 2 2" xfId="28"/>
    <cellStyle name="Normal" xfId="0" builtinId="0"/>
    <cellStyle name="Normal 2" xfId="3"/>
    <cellStyle name="Normal 2 2" xfId="18"/>
    <cellStyle name="Normal 2 3" xfId="20"/>
    <cellStyle name="Normal 3" xfId="4"/>
    <cellStyle name="Normal 3 2" xfId="17"/>
    <cellStyle name="Normal 4" xfId="5"/>
    <cellStyle name="Normal 4 2" xfId="10"/>
    <cellStyle name="Normal 4 3" xfId="16"/>
    <cellStyle name="Normal 5" xfId="8"/>
    <cellStyle name="Normal 6" xfId="13"/>
    <cellStyle name="Normal 6 2" xfId="27"/>
    <cellStyle name="Normal 7" xfId="19"/>
    <cellStyle name="Normal_Estimatif" xfId="6"/>
    <cellStyle name="Pourcentage" xfId="7" builtinId="5"/>
    <cellStyle name="Pourcentage 2" xfId="15"/>
    <cellStyle name="Pourcentage 2 2" xfId="29"/>
  </cellStyles>
  <dxfs count="108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/>
        <i val="0"/>
        <condense val="0"/>
        <extend val="0"/>
        <color indexed="10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/>
        <i val="0"/>
        <condense val="0"/>
        <extend val="0"/>
        <color indexed="10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/>
        <i val="0"/>
        <condense val="0"/>
        <extend val="0"/>
        <color indexed="10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123825</xdr:rowOff>
    </xdr:from>
    <xdr:to>
      <xdr:col>2</xdr:col>
      <xdr:colOff>381000</xdr:colOff>
      <xdr:row>7</xdr:row>
      <xdr:rowOff>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19E9D81C-D216-574E-9E18-E9101C9225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266825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4:H49"/>
  <sheetViews>
    <sheetView topLeftCell="A25" workbookViewId="0">
      <selection activeCell="B12" sqref="B12"/>
    </sheetView>
  </sheetViews>
  <sheetFormatPr baseColWidth="10" defaultRowHeight="12.75"/>
  <cols>
    <col min="1" max="1" width="3.140625" customWidth="1"/>
    <col min="6" max="6" width="6.7109375" customWidth="1"/>
    <col min="7" max="7" width="10" customWidth="1"/>
    <col min="8" max="8" width="32" customWidth="1"/>
    <col min="9" max="9" width="3.42578125" customWidth="1"/>
  </cols>
  <sheetData>
    <row r="4" spans="1:8" ht="15.75">
      <c r="H4" s="142" t="s">
        <v>126</v>
      </c>
    </row>
    <row r="5" spans="1:8" ht="15.75">
      <c r="H5" s="141" t="s">
        <v>125</v>
      </c>
    </row>
    <row r="8" spans="1:8" ht="15.75">
      <c r="A8" s="140"/>
    </row>
    <row r="9" spans="1:8" ht="15.75">
      <c r="B9" s="160" t="s">
        <v>124</v>
      </c>
      <c r="C9" s="161"/>
      <c r="D9" s="161"/>
      <c r="E9" s="161"/>
      <c r="F9" s="161"/>
      <c r="G9" s="161"/>
      <c r="H9" s="162"/>
    </row>
    <row r="10" spans="1:8" ht="15.75">
      <c r="B10" s="157" t="s">
        <v>127</v>
      </c>
      <c r="C10" s="158"/>
      <c r="D10" s="158"/>
      <c r="E10" s="158"/>
      <c r="F10" s="158"/>
      <c r="G10" s="158"/>
      <c r="H10" s="159"/>
    </row>
    <row r="11" spans="1:8" ht="15.75">
      <c r="B11" s="163" t="s">
        <v>154</v>
      </c>
      <c r="C11" s="164"/>
      <c r="D11" s="164"/>
      <c r="E11" s="164"/>
      <c r="F11" s="164"/>
      <c r="G11" s="164"/>
      <c r="H11" s="165"/>
    </row>
    <row r="14" spans="1:8" ht="15.75">
      <c r="B14" s="160" t="s">
        <v>128</v>
      </c>
      <c r="C14" s="161"/>
      <c r="D14" s="161"/>
      <c r="E14" s="161"/>
      <c r="F14" s="161"/>
      <c r="G14" s="161"/>
      <c r="H14" s="162"/>
    </row>
    <row r="15" spans="1:8" ht="15.75">
      <c r="B15" s="157" t="s">
        <v>129</v>
      </c>
      <c r="C15" s="158"/>
      <c r="D15" s="158"/>
      <c r="E15" s="158"/>
      <c r="F15" s="158"/>
      <c r="G15" s="158"/>
      <c r="H15" s="159"/>
    </row>
    <row r="16" spans="1:8" ht="15.75">
      <c r="B16" s="166"/>
      <c r="C16" s="167"/>
      <c r="D16" s="167"/>
      <c r="E16" s="167"/>
      <c r="F16" s="167"/>
      <c r="G16" s="167"/>
      <c r="H16" s="168"/>
    </row>
    <row r="17" spans="2:8" ht="20.100000000000001" customHeight="1">
      <c r="B17" s="169"/>
      <c r="C17" s="170"/>
      <c r="D17" s="170"/>
      <c r="E17" s="170"/>
      <c r="F17" s="170"/>
      <c r="G17" s="170"/>
      <c r="H17" s="171"/>
    </row>
    <row r="18" spans="2:8" ht="15.75">
      <c r="B18" s="146"/>
      <c r="C18" s="146"/>
      <c r="D18" s="146"/>
      <c r="E18" s="146"/>
      <c r="F18" s="146"/>
      <c r="G18" s="146"/>
      <c r="H18" s="146"/>
    </row>
    <row r="20" spans="2:8" ht="15.75">
      <c r="B20" s="172" t="s">
        <v>130</v>
      </c>
      <c r="C20" s="173"/>
      <c r="D20" s="173"/>
      <c r="E20" s="173"/>
      <c r="F20" s="173"/>
      <c r="G20" s="173"/>
      <c r="H20" s="174"/>
    </row>
    <row r="21" spans="2:8" ht="15.75">
      <c r="B21" s="157" t="s">
        <v>131</v>
      </c>
      <c r="C21" s="158"/>
      <c r="D21" s="158"/>
      <c r="E21" s="158"/>
      <c r="F21" s="158"/>
      <c r="G21" s="158"/>
      <c r="H21" s="159"/>
    </row>
    <row r="22" spans="2:8" ht="15.75">
      <c r="B22" s="175" t="s">
        <v>132</v>
      </c>
      <c r="C22" s="176"/>
      <c r="D22" s="176"/>
      <c r="E22" s="176"/>
      <c r="F22" s="176"/>
      <c r="G22" s="176"/>
      <c r="H22" s="177"/>
    </row>
    <row r="23" spans="2:8" ht="15.75">
      <c r="B23" s="178" t="s">
        <v>133</v>
      </c>
      <c r="C23" s="179"/>
      <c r="D23" s="179"/>
      <c r="E23" s="179"/>
      <c r="F23" s="179"/>
      <c r="G23" s="179"/>
      <c r="H23" s="180"/>
    </row>
    <row r="24" spans="2:8" ht="15.75">
      <c r="B24" s="154" t="s">
        <v>134</v>
      </c>
      <c r="C24" s="155"/>
      <c r="D24" s="155"/>
      <c r="E24" s="155"/>
      <c r="F24" s="155"/>
      <c r="G24" s="155"/>
      <c r="H24" s="156"/>
    </row>
    <row r="25" spans="2:8" ht="15.75">
      <c r="B25" s="175" t="s">
        <v>135</v>
      </c>
      <c r="C25" s="176"/>
      <c r="D25" s="176"/>
      <c r="E25" s="176"/>
      <c r="F25" s="176"/>
      <c r="G25" s="176"/>
      <c r="H25" s="177"/>
    </row>
    <row r="26" spans="2:8">
      <c r="B26" s="44"/>
      <c r="H26" s="43"/>
    </row>
    <row r="27" spans="2:8">
      <c r="B27" s="44"/>
      <c r="H27" s="43"/>
    </row>
    <row r="28" spans="2:8" ht="15.75">
      <c r="B28" s="154" t="s">
        <v>136</v>
      </c>
      <c r="C28" s="155"/>
      <c r="D28" s="155"/>
      <c r="E28" s="155"/>
      <c r="F28" s="155"/>
      <c r="G28" s="155"/>
      <c r="H28" s="156"/>
    </row>
    <row r="29" spans="2:8" ht="15.75">
      <c r="B29" s="157" t="s">
        <v>137</v>
      </c>
      <c r="C29" s="158"/>
      <c r="D29" s="158"/>
      <c r="E29" s="158"/>
      <c r="F29" s="158"/>
      <c r="G29" s="158"/>
      <c r="H29" s="159"/>
    </row>
    <row r="30" spans="2:8" ht="15.75">
      <c r="B30" s="157" t="s">
        <v>153</v>
      </c>
      <c r="C30" s="158"/>
      <c r="D30" s="158"/>
      <c r="E30" s="158"/>
      <c r="F30" s="158"/>
      <c r="G30" s="158"/>
      <c r="H30" s="159"/>
    </row>
    <row r="31" spans="2:8" ht="15.75">
      <c r="B31" s="157" t="s">
        <v>138</v>
      </c>
      <c r="C31" s="158"/>
      <c r="D31" s="158"/>
      <c r="E31" s="158"/>
      <c r="F31" s="158"/>
      <c r="G31" s="158"/>
      <c r="H31" s="159"/>
    </row>
    <row r="32" spans="2:8" ht="15.75">
      <c r="B32" s="143"/>
      <c r="C32" s="144"/>
      <c r="D32" s="144"/>
      <c r="E32" s="144"/>
      <c r="F32" s="144"/>
      <c r="G32" s="144"/>
      <c r="H32" s="145"/>
    </row>
    <row r="33" spans="2:8">
      <c r="B33" s="44"/>
      <c r="H33" s="43"/>
    </row>
    <row r="34" spans="2:8">
      <c r="B34" s="147"/>
      <c r="C34" s="148"/>
      <c r="D34" s="148"/>
      <c r="E34" s="148"/>
      <c r="F34" s="148"/>
      <c r="G34" s="148"/>
      <c r="H34" s="149"/>
    </row>
    <row r="37" spans="2:8" ht="15.75">
      <c r="B37" s="181" t="s">
        <v>139</v>
      </c>
      <c r="C37" s="182"/>
      <c r="D37" s="182"/>
      <c r="E37" s="182"/>
      <c r="F37" s="182"/>
      <c r="G37" s="182"/>
      <c r="H37" s="183"/>
    </row>
    <row r="38" spans="2:8">
      <c r="B38" s="150"/>
      <c r="C38" s="151"/>
      <c r="D38" s="151"/>
      <c r="E38" s="151"/>
      <c r="F38" s="151"/>
      <c r="G38" s="151"/>
      <c r="H38" s="152"/>
    </row>
    <row r="39" spans="2:8">
      <c r="B39" s="44"/>
      <c r="H39" s="43"/>
    </row>
    <row r="40" spans="2:8" ht="15.75">
      <c r="B40" s="157" t="s">
        <v>140</v>
      </c>
      <c r="C40" s="158"/>
      <c r="D40" s="158"/>
      <c r="E40" s="158"/>
      <c r="F40" s="158"/>
      <c r="G40" s="158"/>
      <c r="H40" s="159"/>
    </row>
    <row r="41" spans="2:8" ht="15.75">
      <c r="B41" s="166" t="s">
        <v>151</v>
      </c>
      <c r="C41" s="167"/>
      <c r="D41" s="167"/>
      <c r="E41" s="167"/>
      <c r="F41" s="167"/>
      <c r="G41" s="167"/>
      <c r="H41" s="168"/>
    </row>
    <row r="42" spans="2:8" ht="15.75">
      <c r="B42" s="166" t="s">
        <v>152</v>
      </c>
      <c r="C42" s="167"/>
      <c r="D42" s="167"/>
      <c r="E42" s="167"/>
      <c r="F42" s="167"/>
      <c r="G42" s="167"/>
      <c r="H42" s="168"/>
    </row>
    <row r="43" spans="2:8">
      <c r="B43" s="147"/>
      <c r="C43" s="148"/>
      <c r="D43" s="148"/>
      <c r="E43" s="148"/>
      <c r="F43" s="148"/>
      <c r="G43" s="148"/>
      <c r="H43" s="149"/>
    </row>
    <row r="46" spans="2:8" ht="15.75">
      <c r="B46" s="181" t="s">
        <v>141</v>
      </c>
      <c r="C46" s="182"/>
      <c r="D46" s="182"/>
      <c r="E46" s="182"/>
      <c r="F46" s="182"/>
      <c r="G46" s="182"/>
      <c r="H46" s="183"/>
    </row>
    <row r="47" spans="2:8">
      <c r="B47" s="150"/>
      <c r="C47" s="151"/>
      <c r="D47" s="151"/>
      <c r="E47" s="151"/>
      <c r="F47" s="151"/>
      <c r="G47" s="151"/>
      <c r="H47" s="152"/>
    </row>
    <row r="48" spans="2:8">
      <c r="B48" s="44"/>
      <c r="H48" s="43"/>
    </row>
    <row r="49" spans="2:8">
      <c r="B49" s="147"/>
      <c r="C49" s="148"/>
      <c r="D49" s="148"/>
      <c r="E49" s="148"/>
      <c r="F49" s="148"/>
      <c r="G49" s="148"/>
      <c r="H49" s="149"/>
    </row>
  </sheetData>
  <mergeCells count="22">
    <mergeCell ref="B40:H40"/>
    <mergeCell ref="B41:H41"/>
    <mergeCell ref="B46:H46"/>
    <mergeCell ref="B25:H25"/>
    <mergeCell ref="B28:H28"/>
    <mergeCell ref="B29:H29"/>
    <mergeCell ref="B30:H30"/>
    <mergeCell ref="B31:H31"/>
    <mergeCell ref="B37:H37"/>
    <mergeCell ref="B42:H42"/>
    <mergeCell ref="B24:H24"/>
    <mergeCell ref="B10:H10"/>
    <mergeCell ref="B9:H9"/>
    <mergeCell ref="B11:H11"/>
    <mergeCell ref="B14:H14"/>
    <mergeCell ref="B15:H15"/>
    <mergeCell ref="B16:H16"/>
    <mergeCell ref="B17:H17"/>
    <mergeCell ref="B20:H20"/>
    <mergeCell ref="B21:H21"/>
    <mergeCell ref="B22:H22"/>
    <mergeCell ref="B23:H23"/>
  </mergeCells>
  <pageMargins left="0.25" right="0.25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I94"/>
  <sheetViews>
    <sheetView zoomScale="85" zoomScaleNormal="85" zoomScaleSheetLayoutView="100" workbookViewId="0">
      <selection activeCell="E49" sqref="E49"/>
    </sheetView>
  </sheetViews>
  <sheetFormatPr baseColWidth="10" defaultRowHeight="12.75"/>
  <cols>
    <col min="1" max="1" width="65.140625" bestFit="1" customWidth="1"/>
    <col min="2" max="2" width="3" customWidth="1"/>
    <col min="3" max="3" width="7.7109375" customWidth="1"/>
    <col min="4" max="4" width="15.140625" customWidth="1"/>
    <col min="5" max="5" width="12.7109375" bestFit="1" customWidth="1"/>
    <col min="6" max="7" width="12.7109375" style="103" bestFit="1" customWidth="1"/>
  </cols>
  <sheetData>
    <row r="1" spans="1:9" s="103" customFormat="1">
      <c r="A1"/>
      <c r="B1"/>
      <c r="C1"/>
      <c r="D1"/>
      <c r="E1"/>
      <c r="H1"/>
      <c r="I1"/>
    </row>
    <row r="2" spans="1:9" s="103" customFormat="1">
      <c r="A2"/>
      <c r="B2"/>
      <c r="C2"/>
      <c r="D2"/>
      <c r="E2"/>
      <c r="H2"/>
      <c r="I2"/>
    </row>
    <row r="3" spans="1:9" s="103" customFormat="1">
      <c r="A3" s="105" t="s">
        <v>53</v>
      </c>
      <c r="B3" s="106"/>
      <c r="C3" s="106"/>
      <c r="D3" s="107"/>
      <c r="E3"/>
      <c r="H3"/>
      <c r="I3"/>
    </row>
    <row r="4" spans="1:9" s="103" customFormat="1">
      <c r="A4" s="39"/>
      <c r="B4" s="3"/>
      <c r="C4" s="3"/>
      <c r="D4" s="43"/>
      <c r="E4"/>
      <c r="H4"/>
      <c r="I4"/>
    </row>
    <row r="5" spans="1:9" s="103" customFormat="1" ht="12.75" customHeight="1">
      <c r="A5" s="100" t="s">
        <v>46</v>
      </c>
      <c r="B5" s="3"/>
      <c r="C5" s="3"/>
      <c r="D5" s="77">
        <f>'1_DQE TRAVAUX PREALABLES '!F5</f>
        <v>0</v>
      </c>
      <c r="E5"/>
      <c r="H5"/>
      <c r="I5"/>
    </row>
    <row r="6" spans="1:9" s="103" customFormat="1">
      <c r="A6" s="100"/>
      <c r="B6" s="3"/>
      <c r="C6" s="3"/>
      <c r="D6" s="4"/>
      <c r="E6"/>
      <c r="H6"/>
      <c r="I6"/>
    </row>
    <row r="7" spans="1:9" s="103" customFormat="1">
      <c r="A7" s="40" t="s">
        <v>4</v>
      </c>
      <c r="B7" s="3"/>
      <c r="C7" s="3"/>
      <c r="D7" s="36">
        <f>SUM(D5:D5)</f>
        <v>0</v>
      </c>
      <c r="E7"/>
      <c r="H7"/>
      <c r="I7"/>
    </row>
    <row r="8" spans="1:9" s="103" customFormat="1">
      <c r="A8" s="79" t="s">
        <v>19</v>
      </c>
      <c r="B8" s="81"/>
      <c r="C8" s="78" t="s">
        <v>21</v>
      </c>
      <c r="D8" s="90">
        <f>(D7)*C8</f>
        <v>0</v>
      </c>
      <c r="E8"/>
      <c r="H8"/>
      <c r="I8"/>
    </row>
    <row r="9" spans="1:9">
      <c r="A9" s="74" t="s">
        <v>5</v>
      </c>
      <c r="B9" s="5"/>
      <c r="C9" s="37"/>
      <c r="D9" s="38">
        <f>D7+D8</f>
        <v>0</v>
      </c>
    </row>
    <row r="10" spans="1:9" s="103" customFormat="1">
      <c r="A10"/>
      <c r="B10"/>
      <c r="C10"/>
      <c r="D10"/>
      <c r="E10"/>
      <c r="H10"/>
      <c r="I10"/>
    </row>
    <row r="11" spans="1:9" s="103" customFormat="1" ht="9" customHeight="1">
      <c r="A11" s="105" t="s">
        <v>54</v>
      </c>
      <c r="B11" s="106"/>
      <c r="C11" s="106"/>
      <c r="D11" s="107"/>
      <c r="E11"/>
      <c r="H11"/>
      <c r="I11"/>
    </row>
    <row r="12" spans="1:9" s="103" customFormat="1">
      <c r="A12" s="39"/>
      <c r="B12" s="3"/>
      <c r="C12" s="73"/>
      <c r="D12" s="35"/>
      <c r="E12"/>
      <c r="H12"/>
      <c r="I12"/>
    </row>
    <row r="13" spans="1:9" s="103" customFormat="1" ht="12.75" customHeight="1">
      <c r="A13" s="100" t="str">
        <f>'2_DQE DEPOT&amp;EMPRUNT'!B3</f>
        <v>CHAPITRE 2.1 - TERRASSEMENTS GENERAUX</v>
      </c>
      <c r="B13" s="3"/>
      <c r="C13" s="73"/>
      <c r="D13" s="36">
        <f>'2_DQE DEPOT&amp;EMPRUNT'!F3</f>
        <v>0</v>
      </c>
      <c r="E13"/>
      <c r="H13"/>
      <c r="I13"/>
    </row>
    <row r="14" spans="1:9" s="103" customFormat="1">
      <c r="A14" s="39"/>
      <c r="B14" s="3"/>
      <c r="C14" s="73"/>
      <c r="D14" s="35"/>
      <c r="E14"/>
      <c r="H14"/>
      <c r="I14"/>
    </row>
    <row r="15" spans="1:9" s="103" customFormat="1">
      <c r="A15" s="40" t="s">
        <v>4</v>
      </c>
      <c r="B15" s="3"/>
      <c r="C15" s="73"/>
      <c r="D15" s="36">
        <f>SUM(D13:D14)</f>
        <v>0</v>
      </c>
      <c r="E15" s="73"/>
      <c r="H15"/>
      <c r="I15"/>
    </row>
    <row r="16" spans="1:9" s="103" customFormat="1">
      <c r="A16" s="79" t="s">
        <v>19</v>
      </c>
      <c r="B16" s="81"/>
      <c r="C16" s="78" t="s">
        <v>21</v>
      </c>
      <c r="D16" s="90">
        <f>(D15)*C16</f>
        <v>0</v>
      </c>
      <c r="E16"/>
      <c r="H16"/>
      <c r="I16"/>
    </row>
    <row r="17" spans="1:4">
      <c r="A17" s="74" t="s">
        <v>5</v>
      </c>
      <c r="B17" s="5"/>
      <c r="C17" s="37"/>
      <c r="D17" s="38">
        <f>D15+D16</f>
        <v>0</v>
      </c>
    </row>
    <row r="18" spans="1:4">
      <c r="A18" s="22"/>
      <c r="B18" s="7"/>
      <c r="C18" s="130"/>
      <c r="D18" s="131"/>
    </row>
    <row r="19" spans="1:4">
      <c r="A19" s="184" t="s">
        <v>55</v>
      </c>
      <c r="B19" s="185"/>
      <c r="C19" s="185"/>
      <c r="D19" s="186"/>
    </row>
    <row r="20" spans="1:4">
      <c r="A20" s="39"/>
      <c r="B20" s="3"/>
      <c r="C20" s="3"/>
      <c r="D20" s="43"/>
    </row>
    <row r="21" spans="1:4">
      <c r="A21" s="100" t="str">
        <f>'3_DQE PISTE A400M'!B5</f>
        <v>CHAPITRE 3.2 - TERRASSEMENTS GENERAUX</v>
      </c>
      <c r="B21" s="3"/>
      <c r="C21" s="3"/>
      <c r="D21" s="77">
        <f>'3_DQE PISTE A400M'!F5</f>
        <v>0</v>
      </c>
    </row>
    <row r="22" spans="1:4">
      <c r="A22" s="100" t="str">
        <f>'3_DQE PISTE A400M'!B6</f>
        <v>CHAPITRE 3.3 - OUVRAGES HYDRAULIQUES</v>
      </c>
      <c r="B22" s="3"/>
      <c r="C22" s="3"/>
      <c r="D22" s="77">
        <f>'3_DQE PISTE A400M'!F6</f>
        <v>0</v>
      </c>
    </row>
    <row r="23" spans="1:4">
      <c r="A23" s="100" t="str">
        <f>'3_DQE PISTE A400M'!B7</f>
        <v>CHAPITRE 3.4 - EQUIPEMENTS</v>
      </c>
      <c r="B23" s="3"/>
      <c r="C23" s="3"/>
      <c r="D23" s="77">
        <f>'3_DQE PISTE A400M'!F7</f>
        <v>0</v>
      </c>
    </row>
    <row r="24" spans="1:4">
      <c r="A24" s="39"/>
      <c r="B24" s="3"/>
      <c r="C24" s="3"/>
      <c r="D24" s="4"/>
    </row>
    <row r="25" spans="1:4">
      <c r="A25" s="40" t="s">
        <v>4</v>
      </c>
      <c r="B25" s="3"/>
      <c r="C25" s="3"/>
      <c r="D25" s="36">
        <f>SUM(D21:D23)</f>
        <v>0</v>
      </c>
    </row>
    <row r="26" spans="1:4">
      <c r="A26" s="79" t="s">
        <v>19</v>
      </c>
      <c r="B26" s="81"/>
      <c r="C26" s="78" t="s">
        <v>21</v>
      </c>
      <c r="D26" s="90">
        <f>(D25)*C26</f>
        <v>0</v>
      </c>
    </row>
    <row r="27" spans="1:4">
      <c r="A27" s="74" t="s">
        <v>5</v>
      </c>
      <c r="B27" s="5"/>
      <c r="C27" s="37"/>
      <c r="D27" s="38">
        <f>D25+D26</f>
        <v>0</v>
      </c>
    </row>
    <row r="29" spans="1:4" ht="12.75" customHeight="1">
      <c r="A29" s="105" t="s">
        <v>62</v>
      </c>
      <c r="B29" s="106"/>
      <c r="C29" s="106"/>
      <c r="D29" s="107"/>
    </row>
    <row r="30" spans="1:4">
      <c r="A30" s="39"/>
      <c r="B30" s="3"/>
      <c r="C30" s="3"/>
      <c r="D30" s="43"/>
    </row>
    <row r="31" spans="1:4">
      <c r="A31" s="100" t="str">
        <f>'4_DQE Voie VL&amp;PL'!B3</f>
        <v>CHAPITRE 4.1 - TERRASSEMENTS GENERAUX</v>
      </c>
      <c r="B31" s="3"/>
      <c r="C31" s="3"/>
      <c r="D31" s="77">
        <f>'4_DQE Voie VL&amp;PL'!F3</f>
        <v>0</v>
      </c>
    </row>
    <row r="32" spans="1:4">
      <c r="A32" s="100"/>
      <c r="B32" s="3"/>
      <c r="C32" s="3"/>
      <c r="D32" s="4"/>
    </row>
    <row r="33" spans="1:7">
      <c r="A33" s="40" t="s">
        <v>4</v>
      </c>
      <c r="B33" s="3"/>
      <c r="C33" s="3"/>
      <c r="D33" s="36">
        <f>SUM(D31:D31)</f>
        <v>0</v>
      </c>
    </row>
    <row r="34" spans="1:7">
      <c r="A34" s="79" t="s">
        <v>19</v>
      </c>
      <c r="B34" s="81"/>
      <c r="C34" s="78" t="s">
        <v>21</v>
      </c>
      <c r="D34" s="90">
        <f>(D33)*C34</f>
        <v>0</v>
      </c>
    </row>
    <row r="35" spans="1:7">
      <c r="A35" s="74" t="s">
        <v>5</v>
      </c>
      <c r="B35" s="5"/>
      <c r="C35" s="37"/>
      <c r="D35" s="38">
        <f>D33+D34</f>
        <v>0</v>
      </c>
    </row>
    <row r="36" spans="1:7">
      <c r="A36" s="22"/>
      <c r="B36" s="7"/>
      <c r="C36" s="130"/>
      <c r="D36" s="131"/>
    </row>
    <row r="37" spans="1:7">
      <c r="A37" s="184" t="s">
        <v>63</v>
      </c>
      <c r="B37" s="185"/>
      <c r="C37" s="185"/>
      <c r="D37" s="186"/>
    </row>
    <row r="38" spans="1:7">
      <c r="A38" s="39"/>
      <c r="B38" s="3"/>
      <c r="C38" s="3"/>
      <c r="D38" s="43"/>
    </row>
    <row r="39" spans="1:7">
      <c r="A39" s="100" t="str">
        <f>'5_DQE PARKING PL'!B3</f>
        <v>CHAPITRE 5.1 - TERRASSEMENTS GENERAUX</v>
      </c>
      <c r="B39" s="3"/>
      <c r="C39" s="3"/>
      <c r="D39" s="77">
        <f>'5_DQE PARKING PL'!F3</f>
        <v>0</v>
      </c>
    </row>
    <row r="40" spans="1:7">
      <c r="A40" s="39"/>
      <c r="B40" s="3"/>
      <c r="C40" s="3"/>
      <c r="D40" s="4"/>
    </row>
    <row r="41" spans="1:7">
      <c r="A41" s="40" t="s">
        <v>4</v>
      </c>
      <c r="B41" s="3"/>
      <c r="C41" s="3"/>
      <c r="D41" s="36">
        <f>SUM(D39:D39)</f>
        <v>0</v>
      </c>
    </row>
    <row r="42" spans="1:7">
      <c r="A42" s="79" t="s">
        <v>19</v>
      </c>
      <c r="B42" s="81"/>
      <c r="C42" s="78" t="s">
        <v>21</v>
      </c>
      <c r="D42" s="90">
        <f>(D41)*C42</f>
        <v>0</v>
      </c>
    </row>
    <row r="43" spans="1:7">
      <c r="A43" s="74" t="s">
        <v>5</v>
      </c>
      <c r="B43" s="5"/>
      <c r="C43" s="37"/>
      <c r="D43" s="38">
        <f>D41+D42</f>
        <v>0</v>
      </c>
      <c r="E43" s="103">
        <f>D9+D17+D27+D35+D43</f>
        <v>0</v>
      </c>
      <c r="F43" s="139">
        <f>E43*0.0084</f>
        <v>0</v>
      </c>
    </row>
    <row r="45" spans="1:7">
      <c r="G45" s="116"/>
    </row>
    <row r="46" spans="1:7">
      <c r="A46" s="112" t="s">
        <v>34</v>
      </c>
      <c r="B46" s="113"/>
      <c r="C46" s="114"/>
      <c r="D46" s="115">
        <f>D15+D33+G27+D41+D25+D7</f>
        <v>0</v>
      </c>
      <c r="E46" s="73"/>
    </row>
    <row r="47" spans="1:7">
      <c r="A47" s="79" t="s">
        <v>19</v>
      </c>
      <c r="B47" s="81"/>
      <c r="C47" s="78" t="s">
        <v>21</v>
      </c>
      <c r="D47" s="90">
        <f>(D46)*C47</f>
        <v>0</v>
      </c>
    </row>
    <row r="48" spans="1:7">
      <c r="A48" s="74" t="s">
        <v>5</v>
      </c>
      <c r="B48" s="5"/>
      <c r="C48" s="37"/>
      <c r="D48" s="38">
        <f>D46+D47</f>
        <v>0</v>
      </c>
      <c r="E48" s="103">
        <f>D48</f>
        <v>0</v>
      </c>
      <c r="F48" s="139">
        <f>E48*0.0084</f>
        <v>0</v>
      </c>
    </row>
    <row r="87" spans="1:9" ht="7.5" customHeight="1">
      <c r="A87" s="187" t="s">
        <v>5</v>
      </c>
      <c r="B87" s="188"/>
      <c r="C87" s="188"/>
      <c r="D87" s="189"/>
    </row>
    <row r="88" spans="1:9">
      <c r="A88" s="72"/>
      <c r="B88" s="7"/>
      <c r="C88" s="7"/>
      <c r="D88" s="42"/>
    </row>
    <row r="89" spans="1:9" ht="15">
      <c r="A89" s="62" t="s">
        <v>17</v>
      </c>
      <c r="B89" s="75"/>
      <c r="C89" s="75"/>
      <c r="D89" s="64" t="e">
        <f>D15+#REF!</f>
        <v>#REF!</v>
      </c>
    </row>
    <row r="90" spans="1:9" ht="7.5" customHeight="1">
      <c r="A90" s="63" t="s">
        <v>18</v>
      </c>
      <c r="B90" s="76"/>
      <c r="C90" s="76"/>
      <c r="D90" s="65" t="e">
        <f>D33+#REF!</f>
        <v>#REF!</v>
      </c>
    </row>
    <row r="91" spans="1:9" ht="14.25">
      <c r="A91" s="44"/>
      <c r="D91" s="66"/>
    </row>
    <row r="92" spans="1:9" ht="14.25">
      <c r="A92" s="40" t="s">
        <v>4</v>
      </c>
      <c r="B92" s="3"/>
      <c r="C92" s="3"/>
      <c r="D92" s="67" t="e">
        <f>SUM(D89:D90)</f>
        <v>#REF!</v>
      </c>
    </row>
    <row r="93" spans="1:9" ht="15" thickBot="1">
      <c r="A93" s="40" t="s">
        <v>19</v>
      </c>
      <c r="B93" s="3"/>
      <c r="C93" s="78" t="s">
        <v>21</v>
      </c>
      <c r="D93" s="68" t="e">
        <f>D92*C93</f>
        <v>#REF!</v>
      </c>
      <c r="F93" s="103" t="e">
        <f>D94-2209208387</f>
        <v>#REF!</v>
      </c>
      <c r="I93" s="103"/>
    </row>
    <row r="94" spans="1:9" ht="15">
      <c r="A94" s="74" t="s">
        <v>5</v>
      </c>
      <c r="B94" s="5"/>
      <c r="C94" s="37"/>
      <c r="D94" s="61" t="e">
        <f>SUM(D92:D93)</f>
        <v>#REF!</v>
      </c>
    </row>
  </sheetData>
  <mergeCells count="3">
    <mergeCell ref="A19:D19"/>
    <mergeCell ref="A37:D37"/>
    <mergeCell ref="A87:D87"/>
  </mergeCells>
  <conditionalFormatting sqref="D7:D9">
    <cfRule type="cellIs" dxfId="107" priority="1" stopIfTrue="1" operator="equal">
      <formula>"A calculer"</formula>
    </cfRule>
  </conditionalFormatting>
  <conditionalFormatting sqref="D12:D27">
    <cfRule type="cellIs" dxfId="106" priority="3" stopIfTrue="1" operator="equal">
      <formula>"A calculer"</formula>
    </cfRule>
  </conditionalFormatting>
  <conditionalFormatting sqref="D33:D43">
    <cfRule type="cellIs" dxfId="105" priority="4" stopIfTrue="1" operator="equal">
      <formula>"A calculer"</formula>
    </cfRule>
  </conditionalFormatting>
  <conditionalFormatting sqref="D46:D48">
    <cfRule type="cellIs" dxfId="104" priority="2" stopIfTrue="1" operator="equal">
      <formula>"A calculer"</formula>
    </cfRule>
  </conditionalFormatting>
  <conditionalFormatting sqref="D94">
    <cfRule type="cellIs" dxfId="103" priority="5" stopIfTrue="1" operator="equal">
      <formula>"A calculer"</formula>
    </cfRule>
  </conditionalFormatting>
  <pageMargins left="0.70866141732283472" right="0.70866141732283472" top="0.74803149606299213" bottom="0.74803149606299213" header="0.31496062992125984" footer="0.31496062992125984"/>
  <pageSetup paperSize="9" scale="8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P211"/>
  <sheetViews>
    <sheetView view="pageBreakPreview" zoomScaleNormal="100" zoomScaleSheetLayoutView="100" workbookViewId="0">
      <pane ySplit="10" topLeftCell="A11" activePane="bottomLeft" state="frozen"/>
      <selection activeCell="H188" sqref="H188"/>
      <selection pane="bottomLeft" activeCell="E25" sqref="E25"/>
    </sheetView>
  </sheetViews>
  <sheetFormatPr baseColWidth="10" defaultRowHeight="12.75"/>
  <cols>
    <col min="1" max="1" width="7.42578125" style="11" customWidth="1"/>
    <col min="2" max="2" width="67.28515625" style="19" customWidth="1"/>
    <col min="3" max="3" width="6.7109375" style="11" bestFit="1" customWidth="1"/>
    <col min="4" max="4" width="10.140625" style="11" bestFit="1" customWidth="1"/>
    <col min="5" max="5" width="11.42578125" style="53" customWidth="1"/>
    <col min="6" max="6" width="14" style="53" bestFit="1" customWidth="1"/>
    <col min="7" max="7" width="12.7109375" style="2" bestFit="1" customWidth="1"/>
    <col min="8" max="8" width="11.42578125" style="2"/>
    <col min="9" max="9" width="10.7109375" style="2" customWidth="1"/>
    <col min="10" max="16384" width="11.42578125" style="2"/>
  </cols>
  <sheetData>
    <row r="1" spans="1:13">
      <c r="A1" s="3"/>
      <c r="B1" s="190" t="s">
        <v>35</v>
      </c>
      <c r="C1" s="191"/>
      <c r="D1" s="191"/>
      <c r="E1" s="191"/>
      <c r="F1" s="192"/>
      <c r="G1" s="41"/>
    </row>
    <row r="2" spans="1:13">
      <c r="A2" s="3"/>
      <c r="B2" s="100"/>
      <c r="C2" s="80"/>
      <c r="D2" s="80"/>
      <c r="E2" s="101"/>
      <c r="F2" s="102"/>
    </row>
    <row r="3" spans="1:13">
      <c r="A3" s="3"/>
      <c r="B3" s="100" t="s">
        <v>46</v>
      </c>
      <c r="C3" s="80"/>
      <c r="D3" s="80"/>
      <c r="E3" s="101"/>
      <c r="F3" s="102">
        <f>F27</f>
        <v>0</v>
      </c>
    </row>
    <row r="4" spans="1:13">
      <c r="A4" s="3"/>
      <c r="B4" s="100"/>
      <c r="C4" s="80"/>
      <c r="D4" s="80"/>
      <c r="E4" s="101"/>
      <c r="F4" s="102"/>
    </row>
    <row r="5" spans="1:13">
      <c r="A5" s="3"/>
      <c r="B5" s="89" t="s">
        <v>4</v>
      </c>
      <c r="C5" s="80"/>
      <c r="D5" s="80"/>
      <c r="E5" s="88"/>
      <c r="F5" s="86">
        <f>SUM(F3:F3)</f>
        <v>0</v>
      </c>
    </row>
    <row r="6" spans="1:13">
      <c r="A6" s="3"/>
      <c r="B6" s="89"/>
      <c r="C6" s="80"/>
      <c r="D6" s="87"/>
      <c r="E6" s="88"/>
      <c r="F6" s="86"/>
    </row>
    <row r="7" spans="1:13" ht="13.5" thickBot="1">
      <c r="A7" s="3"/>
      <c r="B7" s="79" t="s">
        <v>19</v>
      </c>
      <c r="C7" s="80"/>
      <c r="D7" s="87" t="s">
        <v>21</v>
      </c>
      <c r="E7" s="88"/>
      <c r="F7" s="86">
        <f>(F5+F6)*D7</f>
        <v>0</v>
      </c>
    </row>
    <row r="8" spans="1:13" s="6" customFormat="1">
      <c r="A8" s="42"/>
      <c r="B8" s="82" t="s">
        <v>5</v>
      </c>
      <c r="C8" s="83"/>
      <c r="D8" s="83"/>
      <c r="E8" s="84"/>
      <c r="F8" s="85">
        <f>F5+F6+F7</f>
        <v>0</v>
      </c>
    </row>
    <row r="9" spans="1:13" s="6" customFormat="1">
      <c r="A9" s="5"/>
      <c r="B9" s="70"/>
      <c r="C9" s="5"/>
      <c r="D9" s="5"/>
      <c r="E9" s="58"/>
      <c r="F9" s="50"/>
    </row>
    <row r="10" spans="1:13" s="10" customFormat="1" ht="25.5">
      <c r="A10" s="8" t="s">
        <v>7</v>
      </c>
      <c r="B10" s="8" t="s">
        <v>2</v>
      </c>
      <c r="C10" s="8" t="s">
        <v>1</v>
      </c>
      <c r="D10" s="9" t="s">
        <v>0</v>
      </c>
      <c r="E10" s="8" t="s">
        <v>10</v>
      </c>
      <c r="F10" s="51" t="s">
        <v>11</v>
      </c>
    </row>
    <row r="11" spans="1:13">
      <c r="A11" s="91"/>
      <c r="B11" s="92"/>
      <c r="C11" s="91"/>
      <c r="D11" s="91"/>
      <c r="E11" s="93"/>
      <c r="F11" s="93"/>
    </row>
    <row r="12" spans="1:13" s="17" customFormat="1" ht="15">
      <c r="A12" s="12">
        <v>1.1000000000000001</v>
      </c>
      <c r="B12" s="13" t="s">
        <v>36</v>
      </c>
      <c r="C12" s="14"/>
      <c r="D12" s="46"/>
      <c r="E12" s="59"/>
      <c r="F12" s="52"/>
      <c r="G12" s="47"/>
      <c r="H12" s="15"/>
      <c r="I12" s="16"/>
      <c r="L12" s="18"/>
      <c r="M12" s="15"/>
    </row>
    <row r="13" spans="1:13">
      <c r="A13" s="91"/>
      <c r="B13" s="92"/>
      <c r="C13" s="91"/>
      <c r="D13" s="94"/>
      <c r="E13" s="93"/>
      <c r="F13" s="93"/>
    </row>
    <row r="14" spans="1:13">
      <c r="A14" s="134" t="s">
        <v>42</v>
      </c>
      <c r="B14" s="135" t="s">
        <v>37</v>
      </c>
      <c r="C14" s="91" t="s">
        <v>3</v>
      </c>
      <c r="D14" s="153">
        <v>1</v>
      </c>
      <c r="E14" s="96"/>
      <c r="F14" s="96">
        <f t="shared" ref="F14:F24" si="0">E14*D14</f>
        <v>0</v>
      </c>
    </row>
    <row r="15" spans="1:13">
      <c r="A15" s="134"/>
      <c r="B15" s="135"/>
      <c r="C15" s="91"/>
      <c r="D15" s="153"/>
      <c r="E15" s="96"/>
      <c r="F15" s="96"/>
    </row>
    <row r="16" spans="1:13">
      <c r="A16" s="134" t="s">
        <v>43</v>
      </c>
      <c r="B16" s="135" t="s">
        <v>38</v>
      </c>
      <c r="C16" s="91" t="s">
        <v>3</v>
      </c>
      <c r="D16" s="153">
        <v>1</v>
      </c>
      <c r="E16" s="96"/>
      <c r="F16" s="96">
        <f t="shared" si="0"/>
        <v>0</v>
      </c>
    </row>
    <row r="17" spans="1:6">
      <c r="A17" s="134"/>
      <c r="B17" s="135"/>
      <c r="C17" s="91"/>
      <c r="D17" s="153"/>
      <c r="E17" s="96"/>
      <c r="F17" s="96"/>
    </row>
    <row r="18" spans="1:6">
      <c r="A18" s="134" t="s">
        <v>44</v>
      </c>
      <c r="B18" s="135" t="s">
        <v>39</v>
      </c>
      <c r="C18" s="97"/>
      <c r="D18" s="153"/>
      <c r="E18" s="93"/>
      <c r="F18" s="96"/>
    </row>
    <row r="19" spans="1:6">
      <c r="A19" s="91" t="s">
        <v>143</v>
      </c>
      <c r="B19" s="95" t="s">
        <v>144</v>
      </c>
      <c r="C19" s="97" t="s">
        <v>1</v>
      </c>
      <c r="D19" s="153">
        <v>35</v>
      </c>
      <c r="E19" s="93"/>
      <c r="F19" s="96">
        <f>E19*D19</f>
        <v>0</v>
      </c>
    </row>
    <row r="20" spans="1:6">
      <c r="A20" s="91" t="s">
        <v>145</v>
      </c>
      <c r="B20" s="95" t="s">
        <v>146</v>
      </c>
      <c r="C20" s="97" t="s">
        <v>1</v>
      </c>
      <c r="D20" s="153">
        <v>20</v>
      </c>
      <c r="E20" s="93"/>
      <c r="F20" s="96">
        <f t="shared" si="0"/>
        <v>0</v>
      </c>
    </row>
    <row r="21" spans="1:6">
      <c r="A21" s="91" t="s">
        <v>147</v>
      </c>
      <c r="B21" s="95" t="s">
        <v>148</v>
      </c>
      <c r="C21" s="97" t="s">
        <v>1</v>
      </c>
      <c r="D21" s="153">
        <v>10</v>
      </c>
      <c r="E21" s="93"/>
      <c r="F21" s="96">
        <f t="shared" si="0"/>
        <v>0</v>
      </c>
    </row>
    <row r="22" spans="1:6">
      <c r="A22" s="91" t="s">
        <v>149</v>
      </c>
      <c r="B22" s="95" t="s">
        <v>150</v>
      </c>
      <c r="C22" s="97" t="s">
        <v>1</v>
      </c>
      <c r="D22" s="153">
        <v>10</v>
      </c>
      <c r="E22" s="93"/>
      <c r="F22" s="96">
        <f t="shared" si="0"/>
        <v>0</v>
      </c>
    </row>
    <row r="23" spans="1:6">
      <c r="A23" s="134"/>
      <c r="B23" s="135"/>
      <c r="C23" s="97"/>
      <c r="D23" s="153"/>
      <c r="E23" s="93"/>
      <c r="F23" s="96"/>
    </row>
    <row r="24" spans="1:6">
      <c r="A24" s="134" t="s">
        <v>45</v>
      </c>
      <c r="B24" s="135" t="s">
        <v>40</v>
      </c>
      <c r="C24" s="97" t="s">
        <v>3</v>
      </c>
      <c r="D24" s="153">
        <v>1</v>
      </c>
      <c r="E24" s="96"/>
      <c r="F24" s="96">
        <f t="shared" si="0"/>
        <v>0</v>
      </c>
    </row>
    <row r="25" spans="1:6">
      <c r="A25" s="91"/>
      <c r="B25" s="95"/>
      <c r="C25" s="97"/>
      <c r="D25" s="108"/>
      <c r="E25" s="96"/>
      <c r="F25" s="96"/>
    </row>
    <row r="26" spans="1:6">
      <c r="A26" s="91"/>
      <c r="B26" s="95"/>
      <c r="C26" s="91"/>
      <c r="D26" s="109"/>
      <c r="E26" s="96"/>
      <c r="F26" s="96"/>
    </row>
    <row r="27" spans="1:6">
      <c r="A27" s="20"/>
      <c r="B27" s="71" t="s">
        <v>65</v>
      </c>
      <c r="C27" s="21"/>
      <c r="D27" s="110"/>
      <c r="E27" s="56"/>
      <c r="F27" s="54">
        <f>SUM(F14:F24)</f>
        <v>0</v>
      </c>
    </row>
    <row r="28" spans="1:6">
      <c r="A28" s="119"/>
      <c r="B28" s="120"/>
      <c r="C28" s="119"/>
      <c r="D28" s="121"/>
      <c r="E28" s="122"/>
      <c r="F28" s="122"/>
    </row>
    <row r="29" spans="1:6">
      <c r="A29" s="3"/>
      <c r="B29" s="69"/>
      <c r="C29" s="3"/>
      <c r="D29" s="3"/>
      <c r="E29" s="57"/>
      <c r="F29" s="57"/>
    </row>
    <row r="30" spans="1:6">
      <c r="A30" s="3"/>
      <c r="B30" s="69"/>
      <c r="C30" s="3"/>
      <c r="D30" s="3"/>
      <c r="E30" s="57"/>
      <c r="F30" s="57"/>
    </row>
    <row r="31" spans="1:6">
      <c r="A31" s="3"/>
      <c r="B31" s="69"/>
      <c r="C31" s="3"/>
      <c r="D31" s="3"/>
      <c r="E31" s="57"/>
      <c r="F31" s="57"/>
    </row>
    <row r="32" spans="1:6">
      <c r="A32" s="3"/>
      <c r="B32" s="69"/>
      <c r="C32" s="3"/>
      <c r="D32" s="3"/>
      <c r="E32" s="57"/>
      <c r="F32" s="57"/>
    </row>
    <row r="33" spans="1:7">
      <c r="A33" s="3"/>
      <c r="B33" s="69"/>
      <c r="C33" s="3"/>
      <c r="D33" s="3"/>
      <c r="E33" s="57"/>
      <c r="F33" s="57"/>
    </row>
    <row r="34" spans="1:7">
      <c r="A34" s="3"/>
      <c r="B34" s="69"/>
      <c r="C34" s="3"/>
      <c r="D34" s="3"/>
      <c r="E34" s="57"/>
      <c r="F34" s="57"/>
    </row>
    <row r="35" spans="1:7">
      <c r="A35" s="3"/>
      <c r="B35" s="69"/>
      <c r="C35" s="3"/>
      <c r="D35" s="3"/>
      <c r="E35" s="57"/>
      <c r="F35" s="57"/>
    </row>
    <row r="36" spans="1:7">
      <c r="A36" s="3"/>
      <c r="B36" s="69"/>
      <c r="C36" s="3"/>
      <c r="D36" s="3"/>
      <c r="E36" s="57"/>
      <c r="F36" s="57"/>
    </row>
    <row r="37" spans="1:7">
      <c r="A37" s="3"/>
      <c r="B37" s="69"/>
      <c r="C37" s="3"/>
      <c r="D37" s="3"/>
      <c r="E37" s="57"/>
      <c r="F37" s="57"/>
    </row>
    <row r="38" spans="1:7">
      <c r="A38" s="3"/>
      <c r="B38" s="69"/>
      <c r="C38" s="3"/>
      <c r="D38" s="3"/>
      <c r="E38" s="57"/>
      <c r="F38" s="57"/>
    </row>
    <row r="39" spans="1:7">
      <c r="A39" s="3"/>
      <c r="B39" s="69"/>
      <c r="C39" s="3"/>
      <c r="D39" s="3"/>
      <c r="E39" s="57"/>
      <c r="F39" s="57"/>
    </row>
    <row r="40" spans="1:7">
      <c r="A40" s="3"/>
      <c r="B40" s="69"/>
      <c r="C40" s="3"/>
      <c r="D40" s="3"/>
      <c r="E40" s="57"/>
      <c r="F40" s="57"/>
    </row>
    <row r="41" spans="1:7">
      <c r="A41" s="3"/>
      <c r="B41" s="69"/>
      <c r="C41" s="3"/>
      <c r="D41" s="3"/>
      <c r="E41" s="57"/>
      <c r="F41" s="57"/>
    </row>
    <row r="42" spans="1:7" s="34" customFormat="1">
      <c r="A42" s="3"/>
      <c r="B42" s="69"/>
      <c r="C42" s="3"/>
      <c r="D42" s="3"/>
      <c r="E42" s="57"/>
      <c r="F42" s="57"/>
      <c r="G42" s="33"/>
    </row>
    <row r="43" spans="1:7" s="34" customFormat="1">
      <c r="A43" s="3"/>
      <c r="B43" s="69"/>
      <c r="C43" s="3"/>
      <c r="D43" s="3"/>
      <c r="E43" s="57"/>
      <c r="F43" s="57"/>
      <c r="G43" s="33"/>
    </row>
    <row r="44" spans="1:7" s="34" customFormat="1">
      <c r="A44" s="11"/>
      <c r="B44" s="19"/>
      <c r="C44" s="11"/>
      <c r="D44" s="11"/>
      <c r="E44" s="57"/>
      <c r="F44" s="57"/>
      <c r="G44" s="33"/>
    </row>
    <row r="45" spans="1:7" s="34" customFormat="1">
      <c r="A45" s="11"/>
      <c r="B45" s="19"/>
      <c r="C45" s="11"/>
      <c r="D45" s="11"/>
      <c r="E45" s="53"/>
      <c r="F45" s="53"/>
      <c r="G45" s="33"/>
    </row>
    <row r="46" spans="1:7" s="34" customFormat="1">
      <c r="A46" s="11"/>
      <c r="B46" s="19"/>
      <c r="C46" s="11"/>
      <c r="D46" s="11"/>
      <c r="E46" s="53"/>
      <c r="F46" s="53"/>
      <c r="G46" s="33"/>
    </row>
    <row r="47" spans="1:7" s="34" customFormat="1">
      <c r="A47" s="11"/>
      <c r="B47" s="19"/>
      <c r="C47" s="11"/>
      <c r="D47" s="11"/>
      <c r="E47" s="53"/>
      <c r="F47" s="53"/>
      <c r="G47" s="33"/>
    </row>
    <row r="58" spans="1:13" s="22" customFormat="1">
      <c r="A58" s="11"/>
      <c r="B58" s="19"/>
      <c r="C58" s="11"/>
      <c r="D58" s="11"/>
      <c r="E58" s="53"/>
      <c r="F58" s="53"/>
    </row>
    <row r="60" spans="1:13" s="17" customFormat="1" ht="15">
      <c r="A60" s="11"/>
      <c r="B60" s="19"/>
      <c r="C60" s="11"/>
      <c r="D60" s="11"/>
      <c r="E60" s="53"/>
      <c r="F60" s="53"/>
      <c r="G60" s="47"/>
      <c r="H60" s="15"/>
      <c r="I60" s="16"/>
      <c r="L60" s="18"/>
      <c r="M60" s="15"/>
    </row>
    <row r="61" spans="1:13" s="23" customFormat="1">
      <c r="A61" s="11"/>
      <c r="B61" s="19"/>
      <c r="C61" s="11"/>
      <c r="D61" s="11"/>
      <c r="E61" s="53"/>
      <c r="F61" s="53"/>
    </row>
    <row r="62" spans="1:13">
      <c r="H62" s="24"/>
      <c r="I62" s="24"/>
      <c r="J62" s="24"/>
      <c r="K62" s="24"/>
    </row>
    <row r="63" spans="1:13">
      <c r="H63" s="23"/>
      <c r="I63" s="23"/>
      <c r="J63" s="23"/>
      <c r="K63" s="23"/>
    </row>
    <row r="64" spans="1:13">
      <c r="H64" s="23"/>
      <c r="I64" s="23"/>
      <c r="J64" s="23"/>
      <c r="K64" s="23"/>
    </row>
    <row r="65" spans="1:16">
      <c r="H65" s="23"/>
      <c r="I65" s="23"/>
      <c r="J65" s="23"/>
      <c r="K65" s="23"/>
    </row>
    <row r="66" spans="1:16">
      <c r="H66" s="23"/>
      <c r="I66" s="23"/>
      <c r="J66" s="23"/>
      <c r="K66" s="23"/>
    </row>
    <row r="67" spans="1:16">
      <c r="H67" s="23"/>
      <c r="I67" s="23"/>
      <c r="J67" s="23"/>
      <c r="K67" s="23"/>
    </row>
    <row r="68" spans="1:16">
      <c r="H68" s="23"/>
      <c r="I68" s="23"/>
      <c r="J68" s="23"/>
      <c r="K68" s="23"/>
    </row>
    <row r="69" spans="1:16">
      <c r="H69" s="23"/>
      <c r="I69" s="23"/>
      <c r="J69" s="23"/>
      <c r="K69" s="23"/>
    </row>
    <row r="70" spans="1:16">
      <c r="H70" s="23"/>
      <c r="I70" s="23"/>
      <c r="J70" s="23"/>
      <c r="K70" s="23"/>
    </row>
    <row r="71" spans="1:16">
      <c r="H71" s="23"/>
      <c r="I71" s="23"/>
      <c r="J71" s="23"/>
      <c r="K71" s="23"/>
    </row>
    <row r="72" spans="1:16">
      <c r="H72" s="23"/>
      <c r="I72" s="23"/>
      <c r="J72" s="23"/>
      <c r="K72" s="23"/>
    </row>
    <row r="73" spans="1:16" s="23" customFormat="1">
      <c r="A73" s="11"/>
      <c r="B73" s="19"/>
      <c r="C73" s="11"/>
      <c r="D73" s="11"/>
      <c r="E73" s="53"/>
      <c r="F73" s="53"/>
      <c r="H73" s="2"/>
      <c r="K73" s="2"/>
      <c r="L73" s="2"/>
      <c r="M73" s="2"/>
      <c r="N73" s="2"/>
      <c r="O73" s="2"/>
      <c r="P73" s="2"/>
    </row>
    <row r="74" spans="1:16" s="23" customFormat="1">
      <c r="A74" s="11"/>
      <c r="B74" s="19"/>
      <c r="C74" s="11"/>
      <c r="D74" s="11"/>
      <c r="E74" s="53"/>
      <c r="F74" s="53"/>
      <c r="H74" s="2"/>
      <c r="K74" s="2"/>
      <c r="L74" s="2"/>
      <c r="M74" s="2"/>
      <c r="N74" s="2"/>
      <c r="O74" s="2"/>
      <c r="P74" s="2"/>
    </row>
    <row r="75" spans="1:16" s="23" customFormat="1">
      <c r="A75" s="11"/>
      <c r="B75" s="19"/>
      <c r="C75" s="11"/>
      <c r="D75" s="11"/>
      <c r="E75" s="53"/>
      <c r="F75" s="53"/>
      <c r="H75" s="2"/>
      <c r="K75" s="2"/>
      <c r="L75" s="2"/>
      <c r="M75" s="2"/>
      <c r="N75" s="2"/>
      <c r="O75" s="2"/>
      <c r="P75" s="2"/>
    </row>
    <row r="76" spans="1:16" s="23" customFormat="1">
      <c r="A76" s="11"/>
      <c r="B76" s="19"/>
      <c r="C76" s="11"/>
      <c r="D76" s="11"/>
      <c r="E76" s="53"/>
      <c r="F76" s="53"/>
      <c r="H76" s="2"/>
      <c r="K76" s="2"/>
      <c r="L76" s="2"/>
      <c r="M76" s="2"/>
      <c r="N76" s="2"/>
      <c r="O76" s="2"/>
      <c r="P76" s="2"/>
    </row>
    <row r="77" spans="1:16" s="23" customFormat="1">
      <c r="A77" s="11"/>
      <c r="B77" s="19"/>
      <c r="C77" s="11"/>
      <c r="D77" s="11"/>
      <c r="E77" s="53"/>
      <c r="F77" s="53"/>
      <c r="H77" s="2"/>
      <c r="K77" s="2"/>
      <c r="L77" s="2"/>
      <c r="M77" s="2"/>
      <c r="N77" s="2"/>
      <c r="O77" s="2"/>
      <c r="P77" s="2"/>
    </row>
    <row r="78" spans="1:16" s="23" customFormat="1">
      <c r="A78" s="11"/>
      <c r="B78" s="19"/>
      <c r="C78" s="11"/>
      <c r="D78" s="11"/>
      <c r="E78" s="53"/>
      <c r="F78" s="53"/>
      <c r="H78" s="2"/>
      <c r="K78" s="2"/>
      <c r="L78" s="2"/>
      <c r="M78" s="2"/>
      <c r="N78" s="2"/>
      <c r="O78" s="2"/>
      <c r="P78" s="2"/>
    </row>
    <row r="79" spans="1:16" s="23" customFormat="1">
      <c r="A79" s="11"/>
      <c r="B79" s="19"/>
      <c r="C79" s="11"/>
      <c r="D79" s="11"/>
      <c r="E79" s="53"/>
      <c r="F79" s="53"/>
      <c r="H79" s="2"/>
      <c r="K79" s="2"/>
      <c r="L79" s="2"/>
      <c r="M79" s="2"/>
      <c r="N79" s="2"/>
      <c r="O79" s="2"/>
      <c r="P79" s="2"/>
    </row>
    <row r="80" spans="1:16" s="23" customFormat="1">
      <c r="A80" s="11"/>
      <c r="B80" s="19"/>
      <c r="C80" s="11"/>
      <c r="D80" s="11"/>
      <c r="E80" s="53"/>
      <c r="F80" s="53"/>
    </row>
    <row r="81" spans="1:13" s="23" customFormat="1">
      <c r="A81" s="11"/>
      <c r="B81" s="19"/>
      <c r="C81" s="11"/>
      <c r="D81" s="11"/>
      <c r="E81" s="53"/>
      <c r="F81" s="53"/>
    </row>
    <row r="82" spans="1:13" s="22" customFormat="1">
      <c r="A82" s="11"/>
      <c r="B82" s="19"/>
      <c r="C82" s="11"/>
      <c r="D82" s="11"/>
      <c r="E82" s="53"/>
      <c r="F82" s="53"/>
    </row>
    <row r="83" spans="1:13" s="23" customFormat="1">
      <c r="A83" s="11"/>
      <c r="B83" s="19"/>
      <c r="C83" s="11"/>
      <c r="D83" s="11"/>
      <c r="E83" s="53"/>
      <c r="F83" s="53"/>
    </row>
    <row r="84" spans="1:13" s="17" customFormat="1" ht="15">
      <c r="A84" s="11"/>
      <c r="B84" s="19"/>
      <c r="C84" s="11"/>
      <c r="D84" s="11"/>
      <c r="E84" s="53"/>
      <c r="F84" s="53"/>
      <c r="G84" s="47"/>
      <c r="H84" s="15"/>
      <c r="I84" s="16"/>
      <c r="L84" s="18"/>
      <c r="M84" s="15"/>
    </row>
    <row r="97" spans="1:13">
      <c r="H97" s="25"/>
      <c r="I97" s="3"/>
    </row>
    <row r="99" spans="1:13" ht="12.75" customHeight="1"/>
    <row r="100" spans="1:13" ht="12.75" customHeight="1"/>
    <row r="101" spans="1:13" ht="12.75" hidden="1" customHeight="1"/>
    <row r="102" spans="1:13" ht="12.75" hidden="1" customHeight="1"/>
    <row r="103" spans="1:13" ht="12.75" hidden="1" customHeight="1"/>
    <row r="104" spans="1:13" ht="12.75" hidden="1" customHeight="1"/>
    <row r="105" spans="1:13" ht="12.75" hidden="1" customHeight="1"/>
    <row r="106" spans="1:13" ht="12.75" hidden="1" customHeight="1"/>
    <row r="107" spans="1:13" s="22" customFormat="1" ht="12.75" hidden="1" customHeight="1">
      <c r="A107" s="11"/>
      <c r="B107" s="19"/>
      <c r="C107" s="11"/>
      <c r="D107" s="11"/>
      <c r="E107" s="53"/>
      <c r="F107" s="53"/>
    </row>
    <row r="108" spans="1:13" s="22" customFormat="1" ht="12.75" hidden="1" customHeight="1">
      <c r="A108" s="11"/>
      <c r="B108" s="19"/>
      <c r="C108" s="11"/>
      <c r="D108" s="11"/>
      <c r="E108" s="53"/>
      <c r="F108" s="53"/>
    </row>
    <row r="109" spans="1:13" s="17" customFormat="1" ht="12.75" hidden="1" customHeight="1">
      <c r="A109" s="11"/>
      <c r="B109" s="19"/>
      <c r="C109" s="11"/>
      <c r="D109" s="11"/>
      <c r="E109" s="53"/>
      <c r="F109" s="53"/>
      <c r="G109" s="47"/>
      <c r="H109" s="15"/>
      <c r="I109" s="16"/>
      <c r="L109" s="18"/>
      <c r="M109" s="15"/>
    </row>
    <row r="110" spans="1:13" s="31" customFormat="1" ht="12.75" hidden="1" customHeight="1">
      <c r="A110" s="11"/>
      <c r="B110" s="19"/>
      <c r="C110" s="11"/>
      <c r="D110" s="11"/>
      <c r="E110" s="53"/>
      <c r="F110" s="53"/>
      <c r="G110" s="48"/>
      <c r="H110" s="29"/>
      <c r="I110" s="30"/>
      <c r="L110" s="32"/>
      <c r="M110" s="29"/>
    </row>
    <row r="111" spans="1:13" ht="12.75" hidden="1" customHeight="1"/>
    <row r="112" spans="1:13" ht="12.75" hidden="1" customHeight="1"/>
    <row r="113" spans="1:13" ht="12.75" hidden="1" customHeight="1"/>
    <row r="114" spans="1:13" ht="12.75" hidden="1" customHeight="1"/>
    <row r="115" spans="1:13" ht="12.75" hidden="1" customHeight="1"/>
    <row r="116" spans="1:13" ht="12.75" hidden="1" customHeight="1"/>
    <row r="117" spans="1:13" ht="12.75" hidden="1" customHeight="1"/>
    <row r="118" spans="1:13" ht="12.75" hidden="1" customHeight="1"/>
    <row r="119" spans="1:13" ht="12.75" hidden="1" customHeight="1"/>
    <row r="120" spans="1:13" s="22" customFormat="1" ht="12.75" hidden="1" customHeight="1">
      <c r="A120" s="11"/>
      <c r="B120" s="19"/>
      <c r="C120" s="11"/>
      <c r="D120" s="11"/>
      <c r="E120" s="53"/>
      <c r="F120" s="53"/>
    </row>
    <row r="121" spans="1:13" s="22" customFormat="1" ht="12.75" hidden="1" customHeight="1">
      <c r="A121" s="11"/>
      <c r="B121" s="19"/>
      <c r="C121" s="11"/>
      <c r="D121" s="11"/>
      <c r="E121" s="53"/>
      <c r="F121" s="53"/>
    </row>
    <row r="122" spans="1:13" s="22" customFormat="1" ht="12.75" customHeight="1">
      <c r="A122" s="11"/>
      <c r="B122" s="19"/>
      <c r="C122" s="11"/>
      <c r="D122" s="11"/>
      <c r="E122" s="53"/>
      <c r="F122" s="53"/>
    </row>
    <row r="123" spans="1:13" s="17" customFormat="1" ht="12.75" customHeight="1">
      <c r="A123" s="11"/>
      <c r="B123" s="19"/>
      <c r="C123" s="11"/>
      <c r="D123" s="11"/>
      <c r="E123" s="53"/>
      <c r="F123" s="53"/>
      <c r="G123" s="47"/>
      <c r="H123" s="15"/>
      <c r="I123" s="16"/>
      <c r="L123" s="18"/>
      <c r="M123" s="15"/>
    </row>
    <row r="124" spans="1:13" s="31" customFormat="1" ht="12.75" hidden="1" customHeight="1">
      <c r="A124" s="11"/>
      <c r="B124" s="19"/>
      <c r="C124" s="11"/>
      <c r="D124" s="11"/>
      <c r="E124" s="53"/>
      <c r="F124" s="53"/>
      <c r="G124" s="48"/>
      <c r="H124" s="29"/>
      <c r="I124" s="30"/>
      <c r="L124" s="32"/>
      <c r="M124" s="29"/>
    </row>
    <row r="125" spans="1:13" s="31" customFormat="1" ht="12.75" hidden="1" customHeight="1">
      <c r="A125" s="11"/>
      <c r="B125" s="19"/>
      <c r="C125" s="11"/>
      <c r="D125" s="11"/>
      <c r="E125" s="53"/>
      <c r="F125" s="53"/>
      <c r="G125" s="49"/>
      <c r="H125" s="29"/>
      <c r="I125" s="30"/>
      <c r="L125" s="32"/>
      <c r="M125" s="29"/>
    </row>
    <row r="126" spans="1:13" s="23" customFormat="1" ht="12.75" hidden="1" customHeight="1">
      <c r="A126" s="11"/>
      <c r="B126" s="19"/>
      <c r="C126" s="11"/>
      <c r="D126" s="11"/>
      <c r="E126" s="53"/>
      <c r="F126" s="53"/>
    </row>
    <row r="127" spans="1:13" s="23" customFormat="1" ht="12.75" customHeight="1">
      <c r="A127" s="11"/>
      <c r="B127" s="19"/>
      <c r="C127" s="11"/>
      <c r="D127" s="11"/>
      <c r="E127" s="53"/>
      <c r="F127" s="53"/>
    </row>
    <row r="128" spans="1:13" s="23" customFormat="1" ht="12.75" hidden="1" customHeight="1">
      <c r="A128" s="11"/>
      <c r="B128" s="19"/>
      <c r="C128" s="11"/>
      <c r="D128" s="11"/>
      <c r="E128" s="53"/>
      <c r="F128" s="53"/>
    </row>
    <row r="129" spans="1:6" s="23" customFormat="1" ht="12.75" customHeight="1">
      <c r="A129" s="11"/>
      <c r="B129" s="19"/>
      <c r="C129" s="11"/>
      <c r="D129" s="11"/>
      <c r="E129" s="53"/>
      <c r="F129" s="53"/>
    </row>
    <row r="130" spans="1:6" s="23" customFormat="1">
      <c r="A130" s="11"/>
      <c r="B130" s="19"/>
      <c r="C130" s="11"/>
      <c r="D130" s="11"/>
      <c r="E130" s="53"/>
      <c r="F130" s="53"/>
    </row>
    <row r="131" spans="1:6" s="23" customFormat="1">
      <c r="A131" s="11"/>
      <c r="B131" s="19"/>
      <c r="C131" s="11"/>
      <c r="D131" s="11"/>
      <c r="E131" s="53"/>
      <c r="F131" s="53"/>
    </row>
    <row r="132" spans="1:6" s="23" customFormat="1">
      <c r="A132" s="11"/>
      <c r="B132" s="19"/>
      <c r="C132" s="11"/>
      <c r="D132" s="11"/>
      <c r="E132" s="53"/>
      <c r="F132" s="53"/>
    </row>
    <row r="133" spans="1:6" s="23" customFormat="1">
      <c r="A133" s="11"/>
      <c r="B133" s="19"/>
      <c r="C133" s="11"/>
      <c r="D133" s="11"/>
      <c r="E133" s="53"/>
      <c r="F133" s="53"/>
    </row>
    <row r="134" spans="1:6" s="23" customFormat="1">
      <c r="A134" s="11"/>
      <c r="B134" s="19"/>
      <c r="C134" s="11"/>
      <c r="D134" s="11"/>
      <c r="E134" s="53"/>
      <c r="F134" s="53"/>
    </row>
    <row r="135" spans="1:6" s="23" customFormat="1">
      <c r="A135" s="11"/>
      <c r="B135" s="19"/>
      <c r="C135" s="11"/>
      <c r="D135" s="11"/>
      <c r="E135" s="53"/>
      <c r="F135" s="53"/>
    </row>
    <row r="136" spans="1:6" s="23" customFormat="1">
      <c r="A136" s="11"/>
      <c r="B136" s="19"/>
      <c r="C136" s="11"/>
      <c r="D136" s="11"/>
      <c r="E136" s="53"/>
      <c r="F136" s="53"/>
    </row>
    <row r="137" spans="1:6" s="23" customFormat="1">
      <c r="A137" s="11"/>
      <c r="B137" s="19"/>
      <c r="C137" s="11"/>
      <c r="D137" s="11"/>
      <c r="E137" s="53"/>
      <c r="F137" s="53"/>
    </row>
    <row r="138" spans="1:6" s="23" customFormat="1">
      <c r="A138" s="11"/>
      <c r="B138" s="19"/>
      <c r="C138" s="11"/>
      <c r="D138" s="11"/>
      <c r="E138" s="53"/>
      <c r="F138" s="53"/>
    </row>
    <row r="139" spans="1:6" s="23" customFormat="1">
      <c r="A139" s="11"/>
      <c r="B139" s="19"/>
      <c r="C139" s="11"/>
      <c r="D139" s="11"/>
      <c r="E139" s="53"/>
      <c r="F139" s="53"/>
    </row>
    <row r="140" spans="1:6" s="23" customFormat="1">
      <c r="A140" s="11"/>
      <c r="B140" s="19"/>
      <c r="C140" s="11"/>
      <c r="D140" s="11"/>
      <c r="E140" s="53"/>
      <c r="F140" s="53"/>
    </row>
    <row r="141" spans="1:6" s="23" customFormat="1">
      <c r="A141" s="11"/>
      <c r="B141" s="19"/>
      <c r="C141" s="11"/>
      <c r="D141" s="11"/>
      <c r="E141" s="53"/>
      <c r="F141" s="53"/>
    </row>
    <row r="142" spans="1:6" s="23" customFormat="1">
      <c r="A142" s="11"/>
      <c r="B142" s="19"/>
      <c r="C142" s="11"/>
      <c r="D142" s="11"/>
      <c r="E142" s="53"/>
      <c r="F142" s="53"/>
    </row>
    <row r="143" spans="1:6" s="23" customFormat="1">
      <c r="A143" s="11"/>
      <c r="B143" s="19"/>
      <c r="C143" s="11"/>
      <c r="D143" s="11"/>
      <c r="E143" s="53"/>
      <c r="F143" s="53"/>
    </row>
    <row r="144" spans="1:6" s="23" customFormat="1">
      <c r="A144" s="11"/>
      <c r="B144" s="19"/>
      <c r="C144" s="11"/>
      <c r="D144" s="11"/>
      <c r="E144" s="53"/>
      <c r="F144" s="53"/>
    </row>
    <row r="145" spans="1:16" s="23" customFormat="1">
      <c r="A145" s="11"/>
      <c r="B145" s="19"/>
      <c r="C145" s="11"/>
      <c r="D145" s="11"/>
      <c r="E145" s="53"/>
      <c r="F145" s="53"/>
    </row>
    <row r="146" spans="1:16" s="23" customFormat="1">
      <c r="A146" s="11"/>
      <c r="B146" s="19"/>
      <c r="C146" s="11"/>
      <c r="D146" s="11"/>
      <c r="E146" s="53"/>
      <c r="F146" s="53"/>
    </row>
    <row r="147" spans="1:16" s="23" customFormat="1">
      <c r="A147" s="11"/>
      <c r="B147" s="19"/>
      <c r="C147" s="11"/>
      <c r="D147" s="11"/>
      <c r="E147" s="53"/>
      <c r="F147" s="53"/>
    </row>
    <row r="148" spans="1:16" s="23" customFormat="1">
      <c r="A148" s="11"/>
      <c r="B148" s="19"/>
      <c r="C148" s="11"/>
      <c r="D148" s="11"/>
      <c r="E148" s="53"/>
      <c r="F148" s="53"/>
    </row>
    <row r="149" spans="1:16" s="23" customFormat="1">
      <c r="A149" s="11"/>
      <c r="B149" s="19"/>
      <c r="C149" s="11"/>
      <c r="D149" s="11"/>
      <c r="E149" s="53"/>
      <c r="F149" s="53"/>
    </row>
    <row r="150" spans="1:16" s="23" customFormat="1">
      <c r="A150" s="11"/>
      <c r="B150" s="19"/>
      <c r="C150" s="11"/>
      <c r="D150" s="11"/>
      <c r="E150" s="53"/>
      <c r="F150" s="53"/>
    </row>
    <row r="151" spans="1:16" s="23" customFormat="1">
      <c r="A151" s="11"/>
      <c r="B151" s="19"/>
      <c r="C151" s="11"/>
      <c r="D151" s="11"/>
      <c r="E151" s="53"/>
      <c r="F151" s="53"/>
    </row>
    <row r="152" spans="1:16" s="23" customFormat="1">
      <c r="A152" s="11"/>
      <c r="B152" s="19"/>
      <c r="C152" s="11"/>
      <c r="D152" s="11"/>
      <c r="E152" s="53"/>
      <c r="F152" s="53"/>
    </row>
    <row r="153" spans="1:16" s="23" customFormat="1">
      <c r="A153" s="11"/>
      <c r="B153" s="19"/>
      <c r="C153" s="11"/>
      <c r="D153" s="11"/>
      <c r="E153" s="53"/>
      <c r="F153" s="53"/>
    </row>
    <row r="154" spans="1:16" s="23" customFormat="1">
      <c r="A154" s="11"/>
      <c r="B154" s="19"/>
      <c r="C154" s="11"/>
      <c r="D154" s="11"/>
      <c r="E154" s="53"/>
      <c r="F154" s="53"/>
    </row>
    <row r="155" spans="1:16" s="23" customFormat="1">
      <c r="A155" s="11"/>
      <c r="B155" s="19"/>
      <c r="C155" s="11"/>
      <c r="D155" s="11"/>
      <c r="E155" s="53"/>
      <c r="F155" s="53"/>
    </row>
    <row r="156" spans="1:16" s="26" customFormat="1">
      <c r="A156" s="11"/>
      <c r="B156" s="19"/>
      <c r="C156" s="11"/>
      <c r="D156" s="11"/>
      <c r="E156" s="53"/>
      <c r="F156" s="53"/>
      <c r="H156" s="23"/>
      <c r="I156" s="23"/>
      <c r="J156" s="23"/>
      <c r="K156" s="23"/>
      <c r="L156" s="23"/>
      <c r="M156" s="23"/>
      <c r="N156" s="23"/>
      <c r="O156" s="23"/>
      <c r="P156" s="23"/>
    </row>
    <row r="157" spans="1:16" s="26" customFormat="1">
      <c r="A157" s="11"/>
      <c r="B157" s="19"/>
      <c r="C157" s="11"/>
      <c r="D157" s="11"/>
      <c r="E157" s="53"/>
      <c r="F157" s="53"/>
      <c r="H157" s="23"/>
      <c r="I157" s="23"/>
      <c r="J157" s="23"/>
      <c r="K157" s="23"/>
      <c r="L157" s="23"/>
      <c r="M157" s="23"/>
      <c r="N157" s="23"/>
      <c r="O157" s="23"/>
      <c r="P157" s="23"/>
    </row>
    <row r="158" spans="1:16" s="23" customFormat="1">
      <c r="A158" s="11"/>
      <c r="B158" s="19"/>
      <c r="C158" s="11"/>
      <c r="D158" s="11"/>
      <c r="E158" s="53"/>
      <c r="F158" s="53"/>
    </row>
    <row r="159" spans="1:16" s="23" customFormat="1">
      <c r="A159" s="11"/>
      <c r="B159" s="19"/>
      <c r="C159" s="11"/>
      <c r="D159" s="11"/>
      <c r="E159" s="53"/>
      <c r="F159" s="53"/>
    </row>
    <row r="160" spans="1:16" s="23" customFormat="1">
      <c r="A160" s="11"/>
      <c r="B160" s="19"/>
      <c r="C160" s="11"/>
      <c r="D160" s="11"/>
      <c r="E160" s="53"/>
      <c r="F160" s="53"/>
    </row>
    <row r="161" spans="1:13" s="23" customFormat="1">
      <c r="A161" s="11"/>
      <c r="B161" s="19"/>
      <c r="C161" s="11"/>
      <c r="D161" s="11"/>
      <c r="E161" s="53"/>
      <c r="F161" s="53"/>
    </row>
    <row r="162" spans="1:13" s="23" customFormat="1">
      <c r="A162" s="11"/>
      <c r="B162" s="19"/>
      <c r="C162" s="11"/>
      <c r="D162" s="11"/>
      <c r="E162" s="53"/>
      <c r="F162" s="53"/>
    </row>
    <row r="163" spans="1:13" s="23" customFormat="1">
      <c r="A163" s="11"/>
      <c r="B163" s="19"/>
      <c r="C163" s="11"/>
      <c r="D163" s="11"/>
      <c r="E163" s="53"/>
      <c r="F163" s="53"/>
    </row>
    <row r="164" spans="1:13" s="22" customFormat="1">
      <c r="A164" s="11"/>
      <c r="B164" s="19"/>
      <c r="C164" s="11"/>
      <c r="D164" s="11"/>
      <c r="E164" s="53"/>
      <c r="F164" s="53"/>
    </row>
    <row r="165" spans="1:13" s="22" customFormat="1">
      <c r="A165" s="11"/>
      <c r="B165" s="19"/>
      <c r="C165" s="11"/>
      <c r="D165" s="11"/>
      <c r="E165" s="53"/>
      <c r="F165" s="53"/>
    </row>
    <row r="166" spans="1:13" s="17" customFormat="1" ht="15">
      <c r="A166" s="11"/>
      <c r="B166" s="19"/>
      <c r="C166" s="11"/>
      <c r="D166" s="11"/>
      <c r="E166" s="53"/>
      <c r="F166" s="53"/>
      <c r="G166" s="47"/>
      <c r="H166" s="15"/>
      <c r="I166" s="16"/>
      <c r="L166" s="18"/>
      <c r="M166" s="15"/>
    </row>
    <row r="191" spans="7:7">
      <c r="G191" s="1"/>
    </row>
    <row r="194" spans="1:13" s="22" customFormat="1">
      <c r="A194" s="11"/>
      <c r="B194" s="19"/>
      <c r="C194" s="11"/>
      <c r="D194" s="11"/>
      <c r="E194" s="53"/>
      <c r="F194" s="53"/>
    </row>
    <row r="195" spans="1:13" s="22" customFormat="1">
      <c r="A195" s="11"/>
      <c r="B195" s="19"/>
      <c r="C195" s="11"/>
      <c r="D195" s="11"/>
      <c r="E195" s="53"/>
      <c r="F195" s="53"/>
    </row>
    <row r="196" spans="1:13" s="17" customFormat="1" ht="15">
      <c r="A196" s="11"/>
      <c r="B196" s="19"/>
      <c r="C196" s="11"/>
      <c r="D196" s="11"/>
      <c r="E196" s="53"/>
      <c r="F196" s="53"/>
      <c r="G196" s="47"/>
      <c r="H196" s="15"/>
      <c r="I196" s="16"/>
      <c r="L196" s="18"/>
      <c r="M196" s="15"/>
    </row>
    <row r="197" spans="1:13" s="31" customFormat="1" ht="15">
      <c r="A197" s="11"/>
      <c r="B197" s="19"/>
      <c r="C197" s="11"/>
      <c r="D197" s="11"/>
      <c r="E197" s="53"/>
      <c r="F197" s="53"/>
      <c r="G197" s="48"/>
      <c r="H197" s="29"/>
      <c r="I197" s="30"/>
      <c r="L197" s="32"/>
      <c r="M197" s="29"/>
    </row>
    <row r="202" spans="1:13" s="22" customFormat="1">
      <c r="A202" s="11"/>
      <c r="B202" s="19"/>
      <c r="C202" s="11"/>
      <c r="D202" s="11"/>
      <c r="E202" s="53"/>
      <c r="F202" s="53"/>
    </row>
    <row r="203" spans="1:13" s="22" customFormat="1">
      <c r="A203" s="11"/>
      <c r="B203" s="19"/>
      <c r="C203" s="11"/>
      <c r="D203" s="11"/>
      <c r="E203" s="53"/>
      <c r="F203" s="53"/>
    </row>
    <row r="204" spans="1:13" s="17" customFormat="1" ht="15">
      <c r="A204" s="11"/>
      <c r="B204" s="19"/>
      <c r="C204" s="11"/>
      <c r="D204" s="11"/>
      <c r="E204" s="53"/>
      <c r="F204" s="53"/>
      <c r="G204" s="47"/>
      <c r="H204" s="15"/>
      <c r="I204" s="16"/>
      <c r="L204" s="18"/>
      <c r="M204" s="15"/>
    </row>
    <row r="205" spans="1:13" s="31" customFormat="1" ht="15">
      <c r="A205" s="11"/>
      <c r="B205" s="19"/>
      <c r="C205" s="11"/>
      <c r="D205" s="11"/>
      <c r="E205" s="53"/>
      <c r="F205" s="53"/>
      <c r="G205" s="48"/>
      <c r="H205" s="29"/>
      <c r="I205" s="30"/>
      <c r="L205" s="32"/>
      <c r="M205" s="29"/>
    </row>
    <row r="208" spans="1:13" s="22" customFormat="1">
      <c r="A208" s="11"/>
      <c r="B208" s="19"/>
      <c r="C208" s="11"/>
      <c r="D208" s="11"/>
      <c r="E208" s="53"/>
      <c r="F208" s="53"/>
    </row>
    <row r="209" spans="1:13" s="22" customFormat="1">
      <c r="A209" s="11"/>
      <c r="B209" s="19"/>
      <c r="C209" s="11"/>
      <c r="D209" s="11"/>
      <c r="E209" s="53"/>
      <c r="F209" s="53"/>
    </row>
    <row r="210" spans="1:13" s="17" customFormat="1" ht="15">
      <c r="A210" s="11"/>
      <c r="B210" s="19"/>
      <c r="C210" s="11"/>
      <c r="D210" s="11"/>
      <c r="E210" s="53"/>
      <c r="F210" s="53"/>
      <c r="G210" s="47"/>
      <c r="H210" s="15"/>
      <c r="I210" s="16"/>
      <c r="L210" s="18"/>
      <c r="M210" s="15"/>
    </row>
    <row r="211" spans="1:13" s="31" customFormat="1" ht="15">
      <c r="A211" s="11"/>
      <c r="B211" s="19"/>
      <c r="C211" s="11"/>
      <c r="D211" s="11"/>
      <c r="E211" s="53"/>
      <c r="F211" s="53"/>
      <c r="G211" s="48"/>
      <c r="H211" s="29"/>
      <c r="I211" s="30"/>
      <c r="L211" s="32"/>
      <c r="M211" s="29"/>
    </row>
  </sheetData>
  <mergeCells count="1">
    <mergeCell ref="B1:F1"/>
  </mergeCells>
  <phoneticPr fontId="17" type="noConversion"/>
  <conditionalFormatting sqref="G191">
    <cfRule type="cellIs" dxfId="102" priority="1" stopIfTrue="1" operator="equal">
      <formula>"A calculer"</formula>
    </cfRule>
  </conditionalFormatting>
  <conditionalFormatting sqref="H12">
    <cfRule type="cellIs" dxfId="101" priority="29" stopIfTrue="1" operator="equal">
      <formula>"Non totalisé"</formula>
    </cfRule>
    <cfRule type="cellIs" dxfId="100" priority="30" stopIfTrue="1" operator="equal">
      <formula>"Variante"</formula>
    </cfRule>
    <cfRule type="cellIs" dxfId="99" priority="31" stopIfTrue="1" operator="equal">
      <formula>"Option"</formula>
    </cfRule>
  </conditionalFormatting>
  <conditionalFormatting sqref="H60">
    <cfRule type="cellIs" dxfId="98" priority="23" stopIfTrue="1" operator="equal">
      <formula>"Non totalisé"</formula>
    </cfRule>
    <cfRule type="cellIs" dxfId="97" priority="24" stopIfTrue="1" operator="equal">
      <formula>"Variante"</formula>
    </cfRule>
    <cfRule type="cellIs" dxfId="96" priority="25" stopIfTrue="1" operator="equal">
      <formula>"Option"</formula>
    </cfRule>
  </conditionalFormatting>
  <conditionalFormatting sqref="H84">
    <cfRule type="cellIs" dxfId="95" priority="20" stopIfTrue="1" operator="equal">
      <formula>"Non totalisé"</formula>
    </cfRule>
    <cfRule type="cellIs" dxfId="94" priority="21" stopIfTrue="1" operator="equal">
      <formula>"Variante"</formula>
    </cfRule>
    <cfRule type="cellIs" dxfId="93" priority="22" stopIfTrue="1" operator="equal">
      <formula>"Option"</formula>
    </cfRule>
  </conditionalFormatting>
  <conditionalFormatting sqref="H109:H110">
    <cfRule type="cellIs" dxfId="92" priority="17" stopIfTrue="1" operator="equal">
      <formula>"Non totalisé"</formula>
    </cfRule>
    <cfRule type="cellIs" dxfId="91" priority="18" stopIfTrue="1" operator="equal">
      <formula>"Variante"</formula>
    </cfRule>
    <cfRule type="cellIs" dxfId="90" priority="19" stopIfTrue="1" operator="equal">
      <formula>"Option"</formula>
    </cfRule>
  </conditionalFormatting>
  <conditionalFormatting sqref="H123:H125">
    <cfRule type="cellIs" dxfId="89" priority="14" stopIfTrue="1" operator="equal">
      <formula>"Non totalisé"</formula>
    </cfRule>
    <cfRule type="cellIs" dxfId="88" priority="15" stopIfTrue="1" operator="equal">
      <formula>"Variante"</formula>
    </cfRule>
    <cfRule type="cellIs" dxfId="87" priority="16" stopIfTrue="1" operator="equal">
      <formula>"Option"</formula>
    </cfRule>
  </conditionalFormatting>
  <conditionalFormatting sqref="H166">
    <cfRule type="cellIs" dxfId="86" priority="11" stopIfTrue="1" operator="equal">
      <formula>"Non totalisé"</formula>
    </cfRule>
    <cfRule type="cellIs" dxfId="85" priority="12" stopIfTrue="1" operator="equal">
      <formula>"Variante"</formula>
    </cfRule>
    <cfRule type="cellIs" dxfId="84" priority="13" stopIfTrue="1" operator="equal">
      <formula>"Option"</formula>
    </cfRule>
  </conditionalFormatting>
  <conditionalFormatting sqref="H196:H197">
    <cfRule type="cellIs" dxfId="83" priority="8" stopIfTrue="1" operator="equal">
      <formula>"Non totalisé"</formula>
    </cfRule>
    <cfRule type="cellIs" dxfId="82" priority="9" stopIfTrue="1" operator="equal">
      <formula>"Variante"</formula>
    </cfRule>
    <cfRule type="cellIs" dxfId="81" priority="10" stopIfTrue="1" operator="equal">
      <formula>"Option"</formula>
    </cfRule>
  </conditionalFormatting>
  <conditionalFormatting sqref="H204:H205">
    <cfRule type="cellIs" dxfId="80" priority="5" stopIfTrue="1" operator="equal">
      <formula>"Non totalisé"</formula>
    </cfRule>
    <cfRule type="cellIs" dxfId="79" priority="6" stopIfTrue="1" operator="equal">
      <formula>"Variante"</formula>
    </cfRule>
    <cfRule type="cellIs" dxfId="78" priority="7" stopIfTrue="1" operator="equal">
      <formula>"Option"</formula>
    </cfRule>
  </conditionalFormatting>
  <conditionalFormatting sqref="H210:H211">
    <cfRule type="cellIs" dxfId="77" priority="2" stopIfTrue="1" operator="equal">
      <formula>"Non totalisé"</formula>
    </cfRule>
    <cfRule type="cellIs" dxfId="76" priority="3" stopIfTrue="1" operator="equal">
      <formula>"Variante"</formula>
    </cfRule>
    <cfRule type="cellIs" dxfId="75" priority="4" stopIfTrue="1" operator="equal">
      <formula>"Option"</formula>
    </cfRule>
  </conditionalFormatting>
  <pageMargins left="0.70866141732283472" right="0.70866141732283472" top="0.74803149606299213" bottom="0.74803149606299213" header="0.31496062992125984" footer="0.31496062992125984"/>
  <pageSetup paperSize="9" scale="7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N266"/>
  <sheetViews>
    <sheetView tabSelected="1" zoomScaleNormal="100" zoomScaleSheetLayoutView="100" workbookViewId="0">
      <pane ySplit="10" topLeftCell="A11" activePane="bottomLeft" state="frozen"/>
      <selection activeCell="H188" sqref="H188"/>
      <selection pane="bottomLeft" activeCell="E16" sqref="E16"/>
    </sheetView>
  </sheetViews>
  <sheetFormatPr baseColWidth="10" defaultRowHeight="12.75"/>
  <cols>
    <col min="1" max="1" width="7.42578125" style="11" customWidth="1"/>
    <col min="2" max="2" width="67.28515625" style="19" customWidth="1"/>
    <col min="3" max="3" width="6.7109375" style="11" bestFit="1" customWidth="1"/>
    <col min="4" max="4" width="10.140625" style="11" bestFit="1" customWidth="1"/>
    <col min="5" max="5" width="11.42578125" style="53" customWidth="1"/>
    <col min="6" max="6" width="14" style="53" bestFit="1" customWidth="1"/>
    <col min="7" max="7" width="12.7109375" style="2" bestFit="1" customWidth="1"/>
    <col min="8" max="8" width="11.42578125" style="2"/>
    <col min="9" max="9" width="10.7109375" style="2" customWidth="1"/>
    <col min="10" max="10" width="21.28515625" style="2" bestFit="1" customWidth="1"/>
    <col min="11" max="16384" width="11.42578125" style="2"/>
  </cols>
  <sheetData>
    <row r="1" spans="1:7">
      <c r="A1" s="3"/>
      <c r="B1" s="190" t="s">
        <v>41</v>
      </c>
      <c r="C1" s="191"/>
      <c r="D1" s="191"/>
      <c r="E1" s="191"/>
      <c r="F1" s="192"/>
      <c r="G1" s="41"/>
    </row>
    <row r="2" spans="1:7">
      <c r="A2" s="3"/>
      <c r="B2" s="100"/>
      <c r="C2" s="80"/>
      <c r="D2" s="80"/>
      <c r="E2" s="101"/>
      <c r="F2" s="102"/>
    </row>
    <row r="3" spans="1:7">
      <c r="A3" s="3"/>
      <c r="B3" s="100" t="s">
        <v>67</v>
      </c>
      <c r="C3" s="80"/>
      <c r="D3" s="80"/>
      <c r="E3" s="101"/>
      <c r="F3" s="102">
        <f>F18</f>
        <v>0</v>
      </c>
    </row>
    <row r="4" spans="1:7">
      <c r="A4" s="3"/>
      <c r="B4" s="100"/>
      <c r="C4" s="80"/>
      <c r="D4" s="80"/>
      <c r="E4" s="101"/>
      <c r="F4" s="102"/>
    </row>
    <row r="5" spans="1:7">
      <c r="A5" s="3"/>
      <c r="B5" s="89" t="s">
        <v>4</v>
      </c>
      <c r="C5" s="80"/>
      <c r="D5" s="80"/>
      <c r="E5" s="88"/>
      <c r="F5" s="86">
        <f>SUM(F3:F3)</f>
        <v>0</v>
      </c>
    </row>
    <row r="6" spans="1:7">
      <c r="A6" s="3"/>
      <c r="B6" s="89"/>
      <c r="C6" s="80"/>
      <c r="D6" s="87"/>
      <c r="E6" s="88"/>
      <c r="F6" s="86"/>
    </row>
    <row r="7" spans="1:7" ht="13.5" thickBot="1">
      <c r="A7" s="3"/>
      <c r="B7" s="79" t="s">
        <v>19</v>
      </c>
      <c r="C7" s="80"/>
      <c r="D7" s="87" t="s">
        <v>21</v>
      </c>
      <c r="E7" s="88"/>
      <c r="F7" s="86">
        <f>(F5+F6)*D7</f>
        <v>0</v>
      </c>
    </row>
    <row r="8" spans="1:7" s="6" customFormat="1">
      <c r="A8" s="42"/>
      <c r="B8" s="82" t="s">
        <v>5</v>
      </c>
      <c r="C8" s="83"/>
      <c r="D8" s="83"/>
      <c r="E8" s="84"/>
      <c r="F8" s="85">
        <f>F5+F6+F7</f>
        <v>0</v>
      </c>
    </row>
    <row r="9" spans="1:7" s="6" customFormat="1">
      <c r="A9" s="5"/>
      <c r="B9" s="70"/>
      <c r="C9" s="5"/>
      <c r="D9" s="5"/>
      <c r="E9" s="58"/>
      <c r="F9" s="50"/>
    </row>
    <row r="10" spans="1:7" s="10" customFormat="1" ht="25.5">
      <c r="A10" s="8" t="s">
        <v>7</v>
      </c>
      <c r="B10" s="8" t="s">
        <v>2</v>
      </c>
      <c r="C10" s="8" t="s">
        <v>1</v>
      </c>
      <c r="D10" s="9" t="s">
        <v>0</v>
      </c>
      <c r="E10" s="8" t="s">
        <v>10</v>
      </c>
      <c r="F10" s="51" t="s">
        <v>11</v>
      </c>
    </row>
    <row r="11" spans="1:7">
      <c r="A11" s="91"/>
      <c r="B11" s="92"/>
      <c r="C11" s="91"/>
      <c r="D11" s="91"/>
      <c r="E11" s="93"/>
      <c r="F11" s="93"/>
    </row>
    <row r="12" spans="1:7" ht="15">
      <c r="A12" s="12">
        <v>2.1</v>
      </c>
      <c r="B12" s="13" t="s">
        <v>25</v>
      </c>
      <c r="C12" s="14"/>
      <c r="D12" s="111"/>
      <c r="E12" s="60"/>
      <c r="F12" s="55"/>
    </row>
    <row r="13" spans="1:7">
      <c r="A13" s="91"/>
      <c r="B13" s="95"/>
      <c r="C13" s="91"/>
      <c r="D13" s="109"/>
      <c r="E13" s="96"/>
      <c r="F13" s="96"/>
    </row>
    <row r="14" spans="1:7">
      <c r="A14" s="134" t="s">
        <v>47</v>
      </c>
      <c r="B14" s="135" t="s">
        <v>12</v>
      </c>
      <c r="C14" s="91" t="s">
        <v>6</v>
      </c>
      <c r="D14" s="97">
        <v>30000</v>
      </c>
      <c r="E14" s="96"/>
      <c r="F14" s="96">
        <f>E14*D14</f>
        <v>0</v>
      </c>
    </row>
    <row r="15" spans="1:7">
      <c r="A15" s="134"/>
      <c r="B15" s="135"/>
      <c r="C15" s="91"/>
      <c r="D15" s="97"/>
      <c r="E15" s="96"/>
      <c r="F15" s="96"/>
    </row>
    <row r="16" spans="1:7">
      <c r="A16" s="134" t="s">
        <v>48</v>
      </c>
      <c r="B16" s="135" t="s">
        <v>88</v>
      </c>
      <c r="C16" s="91" t="s">
        <v>8</v>
      </c>
      <c r="D16" s="97">
        <f>D14*0.2</f>
        <v>6000</v>
      </c>
      <c r="E16" s="96"/>
      <c r="F16" s="96">
        <f>E16*D16</f>
        <v>0</v>
      </c>
    </row>
    <row r="17" spans="1:14">
      <c r="A17" s="91"/>
      <c r="B17" s="95"/>
      <c r="C17" s="91"/>
      <c r="D17" s="97"/>
      <c r="E17" s="96"/>
      <c r="F17" s="96"/>
      <c r="I17" s="81"/>
      <c r="K17" s="81"/>
      <c r="L17" s="132"/>
      <c r="M17" s="133"/>
      <c r="N17" s="133"/>
    </row>
    <row r="18" spans="1:14">
      <c r="A18" s="20"/>
      <c r="B18" s="71" t="s">
        <v>66</v>
      </c>
      <c r="C18" s="21"/>
      <c r="D18" s="110"/>
      <c r="E18" s="56"/>
      <c r="F18" s="54">
        <f>SUM(F14:F17)</f>
        <v>0</v>
      </c>
    </row>
    <row r="19" spans="1:14">
      <c r="A19" s="27"/>
      <c r="B19" s="45"/>
      <c r="C19" s="28"/>
      <c r="D19" s="117"/>
      <c r="E19" s="118"/>
      <c r="F19" s="118"/>
    </row>
    <row r="20" spans="1:14">
      <c r="A20" s="3"/>
      <c r="B20" s="69"/>
      <c r="C20" s="3"/>
      <c r="D20" s="3"/>
      <c r="E20" s="57"/>
      <c r="F20" s="57"/>
    </row>
    <row r="21" spans="1:14">
      <c r="A21" s="3"/>
      <c r="B21" s="69"/>
      <c r="C21" s="3"/>
      <c r="D21" s="3"/>
      <c r="E21" s="57"/>
      <c r="F21" s="57"/>
    </row>
    <row r="22" spans="1:14">
      <c r="A22" s="3"/>
      <c r="B22" s="69"/>
      <c r="C22" s="3"/>
      <c r="D22" s="3"/>
      <c r="E22" s="57"/>
      <c r="F22" s="57"/>
    </row>
    <row r="23" spans="1:14">
      <c r="A23" s="3"/>
      <c r="B23" s="69"/>
      <c r="C23" s="3"/>
      <c r="D23" s="3"/>
      <c r="E23" s="57"/>
      <c r="F23" s="57"/>
    </row>
    <row r="24" spans="1:14">
      <c r="A24" s="3"/>
      <c r="B24" s="69"/>
      <c r="C24" s="3"/>
      <c r="D24" s="3"/>
      <c r="E24" s="57"/>
      <c r="F24" s="57"/>
    </row>
    <row r="25" spans="1:14">
      <c r="A25" s="3"/>
      <c r="B25" s="69"/>
      <c r="C25" s="3"/>
      <c r="D25" s="3"/>
      <c r="E25" s="57"/>
      <c r="F25" s="57"/>
    </row>
    <row r="26" spans="1:14">
      <c r="A26" s="3"/>
      <c r="B26" s="69"/>
      <c r="C26" s="3"/>
      <c r="D26" s="3"/>
      <c r="E26" s="57"/>
      <c r="F26" s="57"/>
    </row>
    <row r="27" spans="1:14">
      <c r="A27" s="3"/>
      <c r="B27" s="69"/>
      <c r="C27" s="3"/>
      <c r="D27" s="3"/>
      <c r="E27" s="57"/>
      <c r="F27" s="57"/>
    </row>
    <row r="28" spans="1:14">
      <c r="A28" s="3"/>
      <c r="B28" s="69"/>
      <c r="C28" s="3"/>
      <c r="D28" s="3"/>
      <c r="E28" s="57"/>
      <c r="F28" s="57"/>
    </row>
    <row r="29" spans="1:14">
      <c r="A29" s="3"/>
      <c r="B29" s="69"/>
      <c r="C29" s="3"/>
      <c r="D29" s="3"/>
      <c r="E29" s="57"/>
      <c r="F29" s="57"/>
    </row>
    <row r="30" spans="1:14">
      <c r="A30" s="3"/>
      <c r="B30" s="69"/>
      <c r="C30" s="3"/>
      <c r="D30" s="3"/>
      <c r="E30" s="57"/>
      <c r="F30" s="57"/>
    </row>
    <row r="31" spans="1:14" s="34" customFormat="1">
      <c r="A31" s="3"/>
      <c r="B31" s="69"/>
      <c r="C31" s="3"/>
      <c r="D31" s="3"/>
      <c r="E31" s="57"/>
      <c r="F31" s="57"/>
      <c r="G31" s="33"/>
    </row>
    <row r="32" spans="1:14" s="34" customFormat="1">
      <c r="A32" s="3"/>
      <c r="B32" s="69"/>
      <c r="C32" s="3"/>
      <c r="D32" s="3"/>
      <c r="E32" s="57"/>
      <c r="F32" s="57"/>
      <c r="G32" s="33"/>
    </row>
    <row r="33" spans="1:7" s="34" customFormat="1">
      <c r="A33" s="3"/>
      <c r="B33" s="69"/>
      <c r="C33" s="3"/>
      <c r="D33" s="3"/>
      <c r="E33" s="57"/>
      <c r="F33" s="57"/>
      <c r="G33" s="33"/>
    </row>
    <row r="34" spans="1:7" s="34" customFormat="1">
      <c r="A34" s="3"/>
      <c r="B34" s="69"/>
      <c r="C34" s="3"/>
      <c r="D34" s="3"/>
      <c r="E34" s="57"/>
      <c r="F34" s="57"/>
      <c r="G34" s="33"/>
    </row>
    <row r="35" spans="1:7" s="34" customFormat="1">
      <c r="A35" s="3"/>
      <c r="B35" s="69"/>
      <c r="C35" s="3"/>
      <c r="D35" s="3"/>
      <c r="E35" s="57"/>
      <c r="F35" s="57"/>
      <c r="G35" s="33"/>
    </row>
    <row r="36" spans="1:7" s="34" customFormat="1">
      <c r="A36" s="3"/>
      <c r="B36" s="69"/>
      <c r="C36" s="3"/>
      <c r="D36" s="3"/>
      <c r="E36" s="57"/>
      <c r="F36" s="57"/>
      <c r="G36" s="33"/>
    </row>
    <row r="37" spans="1:7">
      <c r="A37" s="3"/>
      <c r="B37" s="69"/>
      <c r="C37" s="3"/>
      <c r="D37" s="3"/>
      <c r="E37" s="57"/>
      <c r="F37" s="57"/>
    </row>
    <row r="38" spans="1:7">
      <c r="A38" s="3"/>
      <c r="B38" s="69"/>
      <c r="C38" s="3"/>
      <c r="D38" s="3"/>
      <c r="E38" s="57"/>
      <c r="F38" s="57"/>
    </row>
    <row r="39" spans="1:7">
      <c r="A39" s="3"/>
      <c r="B39" s="69"/>
      <c r="C39" s="3"/>
      <c r="D39" s="3"/>
      <c r="E39" s="57"/>
      <c r="F39" s="57"/>
    </row>
    <row r="40" spans="1:7">
      <c r="A40" s="3"/>
      <c r="B40" s="69"/>
      <c r="C40" s="3"/>
      <c r="D40" s="3"/>
      <c r="E40" s="57"/>
      <c r="F40" s="57"/>
    </row>
    <row r="41" spans="1:7">
      <c r="A41" s="3"/>
      <c r="B41" s="69"/>
      <c r="C41" s="3"/>
      <c r="D41" s="3"/>
      <c r="E41" s="57"/>
      <c r="F41" s="57"/>
    </row>
    <row r="42" spans="1:7">
      <c r="A42" s="3"/>
      <c r="B42" s="69"/>
      <c r="C42" s="3"/>
      <c r="D42" s="3"/>
      <c r="E42" s="57"/>
      <c r="F42" s="57"/>
    </row>
    <row r="43" spans="1:7">
      <c r="A43" s="3"/>
      <c r="B43" s="69"/>
      <c r="C43" s="3"/>
      <c r="D43" s="3"/>
      <c r="E43" s="57"/>
      <c r="F43" s="57"/>
    </row>
    <row r="44" spans="1:7">
      <c r="A44" s="3"/>
      <c r="B44" s="69"/>
      <c r="C44" s="3"/>
      <c r="D44" s="3"/>
      <c r="E44" s="57"/>
      <c r="F44" s="57"/>
    </row>
    <row r="45" spans="1:7">
      <c r="A45" s="3"/>
      <c r="B45" s="69"/>
      <c r="C45" s="3"/>
      <c r="D45" s="3"/>
      <c r="E45" s="57"/>
      <c r="F45" s="57"/>
    </row>
    <row r="46" spans="1:7">
      <c r="A46" s="3"/>
      <c r="B46" s="69"/>
      <c r="C46" s="3"/>
      <c r="D46" s="3"/>
      <c r="E46" s="57"/>
      <c r="F46" s="57"/>
    </row>
    <row r="47" spans="1:7" s="69" customFormat="1"/>
    <row r="48" spans="1:7" s="69" customFormat="1"/>
    <row r="49" s="69" customFormat="1"/>
    <row r="50" s="69" customFormat="1"/>
    <row r="51" s="69" customFormat="1"/>
    <row r="52" s="69" customFormat="1"/>
    <row r="53" s="69" customFormat="1"/>
    <row r="54" s="69" customFormat="1"/>
    <row r="55" s="69" customFormat="1"/>
    <row r="56" s="69" customFormat="1"/>
    <row r="57" s="69" customFormat="1"/>
    <row r="58" s="69" customFormat="1"/>
    <row r="59" s="69" customFormat="1"/>
    <row r="60" s="69" customFormat="1"/>
    <row r="61" s="69" customFormat="1"/>
    <row r="62" s="69" customFormat="1"/>
    <row r="63" s="69" customFormat="1"/>
    <row r="64" s="69" customFormat="1"/>
    <row r="65" s="69" customFormat="1"/>
    <row r="66" s="69" customFormat="1"/>
    <row r="67" s="69" customFormat="1"/>
    <row r="68" s="69" customFormat="1"/>
    <row r="69" s="69" customFormat="1"/>
    <row r="70" s="69" customFormat="1"/>
    <row r="71" s="69" customFormat="1"/>
    <row r="72" s="69" customFormat="1"/>
    <row r="73" s="69" customFormat="1"/>
    <row r="74" s="69" customFormat="1"/>
    <row r="75" s="69" customFormat="1"/>
    <row r="76" s="69" customFormat="1"/>
    <row r="77" s="69" customFormat="1"/>
    <row r="78" s="69" customFormat="1"/>
    <row r="79" s="69" customFormat="1"/>
    <row r="80" s="69" customFormat="1"/>
    <row r="81" s="69" customFormat="1"/>
    <row r="82" s="69" customFormat="1"/>
    <row r="83" s="69" customFormat="1"/>
    <row r="84" s="69" customFormat="1"/>
    <row r="85" s="69" customFormat="1"/>
    <row r="86" s="69" customFormat="1"/>
    <row r="87" s="69" customFormat="1"/>
    <row r="88" s="69" customFormat="1" ht="12.75" customHeight="1"/>
    <row r="89" s="69" customFormat="1" ht="12.75" customHeight="1"/>
    <row r="90" s="69" customFormat="1" ht="12.75" hidden="1" customHeight="1"/>
    <row r="91" s="69" customFormat="1" ht="12.75" hidden="1" customHeight="1"/>
    <row r="92" s="69" customFormat="1" ht="12.75" hidden="1" customHeight="1"/>
    <row r="93" s="69" customFormat="1" ht="12.75" hidden="1" customHeight="1"/>
    <row r="94" s="69" customFormat="1" ht="12.75" hidden="1" customHeight="1"/>
    <row r="95" s="69" customFormat="1" ht="12.75" hidden="1" customHeight="1"/>
    <row r="96" s="69" customFormat="1" ht="12.75" hidden="1" customHeight="1"/>
    <row r="97" s="69" customFormat="1" ht="12.75" hidden="1" customHeight="1"/>
    <row r="98" s="69" customFormat="1" ht="12.75" hidden="1" customHeight="1"/>
    <row r="99" s="69" customFormat="1" ht="12.75" hidden="1" customHeight="1"/>
    <row r="100" s="69" customFormat="1" ht="12.75" hidden="1" customHeight="1"/>
    <row r="101" s="69" customFormat="1" ht="12.75" hidden="1" customHeight="1"/>
    <row r="102" s="69" customFormat="1" ht="12.75" hidden="1" customHeight="1"/>
    <row r="103" s="69" customFormat="1" ht="12.75" hidden="1" customHeight="1"/>
    <row r="104" s="69" customFormat="1" ht="12.75" hidden="1" customHeight="1"/>
    <row r="105" s="69" customFormat="1" ht="12.75" hidden="1" customHeight="1"/>
    <row r="106" s="69" customFormat="1" ht="12.75" hidden="1" customHeight="1"/>
    <row r="107" s="69" customFormat="1" ht="12.75" hidden="1" customHeight="1"/>
    <row r="108" s="69" customFormat="1" ht="12.75" hidden="1" customHeight="1"/>
    <row r="109" s="69" customFormat="1" ht="12.75" hidden="1" customHeight="1"/>
    <row r="110" s="69" customFormat="1" ht="12.75" hidden="1" customHeight="1"/>
    <row r="111" s="69" customFormat="1" ht="12.75" customHeight="1"/>
    <row r="112" s="69" customFormat="1" ht="12.75" customHeight="1"/>
    <row r="113" s="69" customFormat="1" ht="12.75" hidden="1" customHeight="1"/>
    <row r="114" s="69" customFormat="1" ht="12.75" hidden="1" customHeight="1"/>
    <row r="115" s="69" customFormat="1" ht="12.75" hidden="1" customHeight="1"/>
    <row r="116" s="69" customFormat="1" ht="12.75" customHeight="1"/>
    <row r="117" s="69" customFormat="1" ht="12.75" hidden="1" customHeight="1"/>
    <row r="118" s="69" customFormat="1" ht="12.75" customHeight="1"/>
    <row r="119" s="69" customFormat="1"/>
    <row r="120" s="69" customFormat="1"/>
    <row r="121" s="69" customFormat="1"/>
    <row r="122" s="69" customFormat="1"/>
    <row r="123" s="69" customFormat="1"/>
    <row r="124" s="69" customFormat="1"/>
    <row r="125" s="69" customFormat="1"/>
    <row r="126" s="69" customFormat="1"/>
    <row r="127" s="69" customFormat="1"/>
    <row r="128" s="69" customFormat="1"/>
    <row r="129" s="69" customFormat="1"/>
    <row r="130" s="69" customFormat="1"/>
    <row r="131" s="69" customFormat="1"/>
    <row r="132" s="69" customFormat="1"/>
    <row r="133" s="69" customFormat="1"/>
    <row r="134" s="69" customFormat="1"/>
    <row r="135" s="69" customFormat="1"/>
    <row r="136" s="69" customFormat="1"/>
    <row r="137" s="69" customFormat="1"/>
    <row r="138" s="69" customFormat="1"/>
    <row r="139" s="69" customFormat="1"/>
    <row r="140" s="69" customFormat="1"/>
    <row r="141" s="69" customFormat="1"/>
    <row r="142" s="69" customFormat="1"/>
    <row r="143" s="69" customFormat="1"/>
    <row r="144" s="69" customFormat="1"/>
    <row r="145" s="69" customFormat="1"/>
    <row r="146" s="69" customFormat="1"/>
    <row r="147" s="69" customFormat="1"/>
    <row r="148" s="69" customFormat="1"/>
    <row r="149" s="69" customFormat="1"/>
    <row r="150" s="69" customFormat="1"/>
    <row r="151" s="69" customFormat="1"/>
    <row r="152" s="69" customFormat="1"/>
    <row r="153" s="69" customFormat="1"/>
    <row r="154" s="69" customFormat="1"/>
    <row r="155" s="69" customFormat="1"/>
    <row r="156" s="69" customFormat="1"/>
    <row r="157" s="69" customFormat="1"/>
    <row r="158" s="69" customFormat="1"/>
    <row r="159" s="69" customFormat="1"/>
    <row r="160" s="69" customFormat="1"/>
    <row r="161" s="69" customFormat="1"/>
    <row r="162" s="69" customFormat="1"/>
    <row r="163" s="69" customFormat="1"/>
    <row r="164" s="69" customFormat="1"/>
    <row r="165" s="69" customFormat="1"/>
    <row r="166" s="69" customFormat="1"/>
    <row r="167" s="69" customFormat="1"/>
    <row r="168" s="69" customFormat="1"/>
    <row r="169" s="69" customFormat="1"/>
    <row r="170" s="69" customFormat="1"/>
    <row r="171" s="69" customFormat="1"/>
    <row r="172" s="69" customFormat="1"/>
    <row r="173" s="69" customFormat="1"/>
    <row r="174" s="69" customFormat="1"/>
    <row r="175" s="69" customFormat="1"/>
    <row r="176" s="69" customFormat="1"/>
    <row r="177" s="69" customFormat="1"/>
    <row r="178" s="69" customFormat="1"/>
    <row r="179" s="69" customFormat="1"/>
    <row r="180" s="69" customFormat="1"/>
    <row r="181" s="69" customFormat="1"/>
    <row r="182" s="69" customFormat="1"/>
    <row r="183" s="69" customFormat="1"/>
    <row r="184" s="69" customFormat="1"/>
    <row r="185" s="69" customFormat="1"/>
    <row r="186" s="69" customFormat="1"/>
    <row r="187" s="69" customFormat="1"/>
    <row r="188" s="69" customFormat="1"/>
    <row r="189" s="69" customFormat="1"/>
    <row r="190" s="69" customFormat="1"/>
    <row r="191" s="69" customFormat="1"/>
    <row r="192" s="69" customFormat="1"/>
    <row r="193" s="69" customFormat="1"/>
    <row r="194" s="69" customFormat="1"/>
    <row r="195" s="69" customFormat="1"/>
    <row r="196" s="69" customFormat="1"/>
    <row r="197" s="69" customFormat="1"/>
    <row r="198" s="69" customFormat="1"/>
    <row r="199" s="69" customFormat="1"/>
    <row r="200" s="69" customFormat="1"/>
    <row r="201" s="69" customFormat="1"/>
    <row r="202" s="69" customFormat="1"/>
    <row r="203" s="69" customFormat="1"/>
    <row r="204" s="69" customFormat="1"/>
    <row r="205" s="69" customFormat="1"/>
    <row r="206" s="69" customFormat="1"/>
    <row r="207" s="69" customFormat="1"/>
    <row r="208" s="69" customFormat="1"/>
    <row r="209" s="69" customFormat="1"/>
    <row r="210" s="69" customFormat="1"/>
    <row r="211" s="69" customFormat="1"/>
    <row r="212" s="69" customFormat="1"/>
    <row r="213" s="69" customFormat="1"/>
    <row r="214" s="69" customFormat="1"/>
    <row r="215" s="69" customFormat="1"/>
    <row r="216" s="69" customFormat="1"/>
    <row r="217" s="69" customFormat="1"/>
    <row r="218" s="69" customFormat="1"/>
    <row r="219" s="69" customFormat="1"/>
    <row r="220" s="69" customFormat="1"/>
    <row r="221" s="69" customFormat="1"/>
    <row r="222" s="69" customFormat="1"/>
    <row r="223" s="69" customFormat="1"/>
    <row r="224" s="69" customFormat="1"/>
    <row r="225" s="69" customFormat="1"/>
    <row r="226" s="69" customFormat="1"/>
    <row r="227" s="69" customFormat="1"/>
    <row r="228" s="69" customFormat="1"/>
    <row r="229" s="69" customFormat="1"/>
    <row r="230" s="69" customFormat="1"/>
    <row r="231" s="69" customFormat="1"/>
    <row r="232" s="69" customFormat="1"/>
    <row r="233" s="69" customFormat="1"/>
    <row r="234" s="69" customFormat="1"/>
    <row r="235" s="69" customFormat="1"/>
    <row r="236" s="69" customFormat="1"/>
    <row r="237" s="69" customFormat="1"/>
    <row r="238" s="69" customFormat="1"/>
    <row r="239" s="69" customFormat="1"/>
    <row r="240" s="69" customFormat="1"/>
    <row r="241" s="69" customFormat="1"/>
    <row r="242" s="69" customFormat="1"/>
    <row r="243" s="69" customFormat="1"/>
    <row r="244" s="69" customFormat="1"/>
    <row r="245" s="69" customFormat="1"/>
    <row r="246" s="69" customFormat="1"/>
    <row r="247" s="69" customFormat="1"/>
    <row r="248" s="69" customFormat="1"/>
    <row r="249" s="69" customFormat="1"/>
    <row r="250" s="69" customFormat="1"/>
    <row r="251" s="69" customFormat="1"/>
    <row r="252" s="69" customFormat="1"/>
    <row r="253" s="69" customFormat="1"/>
    <row r="254" s="69" customFormat="1"/>
    <row r="255" s="69" customFormat="1"/>
    <row r="256" s="69" customFormat="1"/>
    <row r="257" s="69" customFormat="1"/>
    <row r="258" s="69" customFormat="1"/>
    <row r="259" s="69" customFormat="1"/>
    <row r="260" s="69" customFormat="1"/>
    <row r="261" s="69" customFormat="1"/>
    <row r="262" s="69" customFormat="1"/>
    <row r="263" s="69" customFormat="1"/>
    <row r="264" s="69" customFormat="1"/>
    <row r="265" s="69" customFormat="1"/>
    <row r="266" s="69" customFormat="1"/>
  </sheetData>
  <mergeCells count="1">
    <mergeCell ref="B1:F1"/>
  </mergeCells>
  <phoneticPr fontId="17" type="noConversion"/>
  <conditionalFormatting sqref="G180">
    <cfRule type="cellIs" dxfId="74" priority="1" stopIfTrue="1" operator="equal">
      <formula>"A calculer"</formula>
    </cfRule>
  </conditionalFormatting>
  <conditionalFormatting sqref="H49">
    <cfRule type="cellIs" dxfId="73" priority="23" stopIfTrue="1" operator="equal">
      <formula>"Non totalisé"</formula>
    </cfRule>
    <cfRule type="cellIs" dxfId="72" priority="24" stopIfTrue="1" operator="equal">
      <formula>"Variante"</formula>
    </cfRule>
    <cfRule type="cellIs" dxfId="71" priority="25" stopIfTrue="1" operator="equal">
      <formula>"Option"</formula>
    </cfRule>
  </conditionalFormatting>
  <conditionalFormatting sqref="H73">
    <cfRule type="cellIs" dxfId="70" priority="20" stopIfTrue="1" operator="equal">
      <formula>"Non totalisé"</formula>
    </cfRule>
    <cfRule type="cellIs" dxfId="69" priority="21" stopIfTrue="1" operator="equal">
      <formula>"Variante"</formula>
    </cfRule>
    <cfRule type="cellIs" dxfId="68" priority="22" stopIfTrue="1" operator="equal">
      <formula>"Option"</formula>
    </cfRule>
  </conditionalFormatting>
  <conditionalFormatting sqref="H98:H99">
    <cfRule type="cellIs" dxfId="67" priority="17" stopIfTrue="1" operator="equal">
      <formula>"Non totalisé"</formula>
    </cfRule>
    <cfRule type="cellIs" dxfId="66" priority="18" stopIfTrue="1" operator="equal">
      <formula>"Variante"</formula>
    </cfRule>
    <cfRule type="cellIs" dxfId="65" priority="19" stopIfTrue="1" operator="equal">
      <formula>"Option"</formula>
    </cfRule>
  </conditionalFormatting>
  <conditionalFormatting sqref="H112:H114">
    <cfRule type="cellIs" dxfId="64" priority="14" stopIfTrue="1" operator="equal">
      <formula>"Non totalisé"</formula>
    </cfRule>
    <cfRule type="cellIs" dxfId="63" priority="15" stopIfTrue="1" operator="equal">
      <formula>"Variante"</formula>
    </cfRule>
    <cfRule type="cellIs" dxfId="62" priority="16" stopIfTrue="1" operator="equal">
      <formula>"Option"</formula>
    </cfRule>
  </conditionalFormatting>
  <conditionalFormatting sqref="H155">
    <cfRule type="cellIs" dxfId="61" priority="11" stopIfTrue="1" operator="equal">
      <formula>"Non totalisé"</formula>
    </cfRule>
    <cfRule type="cellIs" dxfId="60" priority="12" stopIfTrue="1" operator="equal">
      <formula>"Variante"</formula>
    </cfRule>
    <cfRule type="cellIs" dxfId="59" priority="13" stopIfTrue="1" operator="equal">
      <formula>"Option"</formula>
    </cfRule>
  </conditionalFormatting>
  <conditionalFormatting sqref="H185:H186">
    <cfRule type="cellIs" dxfId="58" priority="8" stopIfTrue="1" operator="equal">
      <formula>"Non totalisé"</formula>
    </cfRule>
    <cfRule type="cellIs" dxfId="57" priority="9" stopIfTrue="1" operator="equal">
      <formula>"Variante"</formula>
    </cfRule>
    <cfRule type="cellIs" dxfId="56" priority="10" stopIfTrue="1" operator="equal">
      <formula>"Option"</formula>
    </cfRule>
  </conditionalFormatting>
  <conditionalFormatting sqref="H193:H194">
    <cfRule type="cellIs" dxfId="55" priority="5" stopIfTrue="1" operator="equal">
      <formula>"Non totalisé"</formula>
    </cfRule>
    <cfRule type="cellIs" dxfId="54" priority="6" stopIfTrue="1" operator="equal">
      <formula>"Variante"</formula>
    </cfRule>
    <cfRule type="cellIs" dxfId="53" priority="7" stopIfTrue="1" operator="equal">
      <formula>"Option"</formula>
    </cfRule>
  </conditionalFormatting>
  <conditionalFormatting sqref="H199:H200">
    <cfRule type="cellIs" dxfId="52" priority="2" stopIfTrue="1" operator="equal">
      <formula>"Non totalisé"</formula>
    </cfRule>
    <cfRule type="cellIs" dxfId="51" priority="3" stopIfTrue="1" operator="equal">
      <formula>"Variante"</formula>
    </cfRule>
    <cfRule type="cellIs" dxfId="50" priority="4" stopIfTrue="1" operator="equal">
      <formula>"Option"</formula>
    </cfRule>
  </conditionalFormatting>
  <pageMargins left="0.70866141732283472" right="0.70866141732283472" top="0.74803149606299213" bottom="0.74803149606299213" header="0.31496062992125984" footer="0.31496062992125984"/>
  <pageSetup paperSize="9" scale="7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P244"/>
  <sheetViews>
    <sheetView zoomScale="115" zoomScaleNormal="115" zoomScaleSheetLayoutView="90" workbookViewId="0">
      <pane ySplit="14" topLeftCell="A20" activePane="bottomLeft" state="frozen"/>
      <selection activeCell="H188" sqref="H188"/>
      <selection pane="bottomLeft" activeCell="D38" sqref="D38"/>
    </sheetView>
  </sheetViews>
  <sheetFormatPr baseColWidth="10" defaultRowHeight="12.75"/>
  <cols>
    <col min="1" max="1" width="9" style="11" customWidth="1"/>
    <col min="2" max="2" width="67.28515625" style="19" customWidth="1"/>
    <col min="3" max="3" width="6.7109375" style="11" bestFit="1" customWidth="1"/>
    <col min="4" max="4" width="10.140625" style="11" bestFit="1" customWidth="1"/>
    <col min="5" max="5" width="11.42578125" style="53" customWidth="1"/>
    <col min="6" max="6" width="15.42578125" style="53" customWidth="1"/>
    <col min="7" max="7" width="12.7109375" style="2" bestFit="1" customWidth="1"/>
    <col min="8" max="8" width="11.42578125" style="2"/>
    <col min="9" max="9" width="10.7109375" style="2" customWidth="1"/>
    <col min="10" max="16384" width="11.42578125" style="2"/>
  </cols>
  <sheetData>
    <row r="1" spans="1:7">
      <c r="A1" s="3"/>
      <c r="B1" s="190" t="s">
        <v>49</v>
      </c>
      <c r="C1" s="191"/>
      <c r="D1" s="191"/>
      <c r="E1" s="191"/>
      <c r="F1" s="192"/>
      <c r="G1" s="41"/>
    </row>
    <row r="2" spans="1:7">
      <c r="A2" s="3"/>
      <c r="B2" s="100"/>
      <c r="C2" s="80"/>
      <c r="D2" s="80"/>
      <c r="E2" s="101"/>
      <c r="F2" s="102"/>
    </row>
    <row r="3" spans="1:7">
      <c r="A3" s="3"/>
      <c r="B3" s="100"/>
      <c r="C3" s="80"/>
      <c r="D3" s="80"/>
      <c r="E3" s="101"/>
      <c r="F3" s="102"/>
    </row>
    <row r="4" spans="1:7">
      <c r="A4" s="3"/>
      <c r="B4" s="100" t="s">
        <v>68</v>
      </c>
      <c r="C4" s="80"/>
      <c r="D4" s="80"/>
      <c r="E4" s="101"/>
      <c r="F4" s="102">
        <f>F20</f>
        <v>0</v>
      </c>
    </row>
    <row r="5" spans="1:7">
      <c r="A5" s="3"/>
      <c r="B5" s="100" t="s">
        <v>69</v>
      </c>
      <c r="C5" s="80"/>
      <c r="D5" s="80"/>
      <c r="E5" s="101"/>
      <c r="F5" s="102">
        <f>F53</f>
        <v>0</v>
      </c>
    </row>
    <row r="6" spans="1:7">
      <c r="A6" s="3"/>
      <c r="B6" s="100" t="s">
        <v>70</v>
      </c>
      <c r="C6" s="80"/>
      <c r="D6" s="80"/>
      <c r="E6" s="101"/>
      <c r="F6" s="102">
        <f>F61</f>
        <v>0</v>
      </c>
    </row>
    <row r="7" spans="1:7">
      <c r="A7" s="3"/>
      <c r="B7" s="100" t="s">
        <v>71</v>
      </c>
      <c r="C7" s="80"/>
      <c r="D7" s="80"/>
      <c r="E7" s="101"/>
      <c r="F7" s="102">
        <f>F73</f>
        <v>0</v>
      </c>
    </row>
    <row r="8" spans="1:7">
      <c r="A8" s="3"/>
      <c r="B8" s="100"/>
      <c r="C8" s="80"/>
      <c r="D8" s="80"/>
      <c r="E8" s="101"/>
      <c r="F8" s="102"/>
    </row>
    <row r="9" spans="1:7">
      <c r="A9" s="3"/>
      <c r="B9" s="89" t="s">
        <v>4</v>
      </c>
      <c r="C9" s="80"/>
      <c r="D9" s="80"/>
      <c r="E9" s="88"/>
      <c r="F9" s="86">
        <f>SUM(F4:F7)</f>
        <v>0</v>
      </c>
    </row>
    <row r="10" spans="1:7">
      <c r="A10" s="3"/>
      <c r="B10" s="89"/>
      <c r="C10" s="80"/>
      <c r="D10" s="87"/>
      <c r="E10" s="88"/>
      <c r="F10" s="86"/>
    </row>
    <row r="11" spans="1:7" ht="13.5" thickBot="1">
      <c r="A11" s="3"/>
      <c r="B11" s="79" t="s">
        <v>19</v>
      </c>
      <c r="C11" s="80"/>
      <c r="D11" s="87" t="s">
        <v>21</v>
      </c>
      <c r="E11" s="88"/>
      <c r="F11" s="86">
        <f>(F9+F10)*D11</f>
        <v>0</v>
      </c>
    </row>
    <row r="12" spans="1:7" s="6" customFormat="1">
      <c r="A12" s="42"/>
      <c r="B12" s="82" t="s">
        <v>5</v>
      </c>
      <c r="C12" s="83"/>
      <c r="D12" s="83"/>
      <c r="E12" s="84"/>
      <c r="F12" s="85">
        <f>F9+F10+F11</f>
        <v>0</v>
      </c>
    </row>
    <row r="13" spans="1:7" s="6" customFormat="1">
      <c r="A13" s="5"/>
      <c r="B13" s="70"/>
      <c r="C13" s="5"/>
      <c r="D13" s="5"/>
      <c r="E13" s="58"/>
      <c r="F13" s="50"/>
    </row>
    <row r="14" spans="1:7" s="10" customFormat="1" ht="25.5">
      <c r="A14" s="8" t="s">
        <v>7</v>
      </c>
      <c r="B14" s="8" t="s">
        <v>2</v>
      </c>
      <c r="C14" s="8" t="s">
        <v>1</v>
      </c>
      <c r="D14" s="9" t="s">
        <v>0</v>
      </c>
      <c r="E14" s="8" t="s">
        <v>10</v>
      </c>
      <c r="F14" s="51" t="s">
        <v>11</v>
      </c>
    </row>
    <row r="15" spans="1:7">
      <c r="A15" s="91"/>
      <c r="B15" s="92"/>
      <c r="C15" s="91"/>
      <c r="D15" s="91"/>
      <c r="E15" s="93"/>
      <c r="F15" s="93"/>
    </row>
    <row r="16" spans="1:7" ht="15">
      <c r="A16" s="12">
        <v>3.1</v>
      </c>
      <c r="B16" s="13" t="s">
        <v>64</v>
      </c>
      <c r="C16" s="14"/>
      <c r="D16" s="111"/>
      <c r="E16" s="60"/>
      <c r="F16" s="55"/>
    </row>
    <row r="17" spans="1:6">
      <c r="A17" s="91"/>
      <c r="B17" s="95"/>
      <c r="C17" s="91"/>
      <c r="D17" s="109"/>
      <c r="E17" s="96"/>
      <c r="F17" s="96"/>
    </row>
    <row r="18" spans="1:6">
      <c r="A18" s="134" t="s">
        <v>50</v>
      </c>
      <c r="B18" s="135" t="s">
        <v>51</v>
      </c>
      <c r="C18" s="91" t="s">
        <v>3</v>
      </c>
      <c r="D18" s="109">
        <v>1</v>
      </c>
      <c r="E18" s="96"/>
      <c r="F18" s="96">
        <f>E18*D18</f>
        <v>0</v>
      </c>
    </row>
    <row r="19" spans="1:6">
      <c r="A19" s="137"/>
      <c r="B19" s="135"/>
      <c r="C19" s="91"/>
      <c r="D19" s="109"/>
      <c r="E19" s="96"/>
      <c r="F19" s="96"/>
    </row>
    <row r="20" spans="1:6">
      <c r="A20" s="137"/>
      <c r="B20" s="71" t="s">
        <v>101</v>
      </c>
      <c r="C20" s="91"/>
      <c r="D20" s="109"/>
      <c r="E20" s="96"/>
      <c r="F20" s="54">
        <f>SUM(F18:F19)</f>
        <v>0</v>
      </c>
    </row>
    <row r="21" spans="1:6">
      <c r="A21" s="124"/>
      <c r="B21" s="92"/>
      <c r="C21" s="91"/>
      <c r="D21" s="91"/>
      <c r="E21" s="93"/>
      <c r="F21" s="93"/>
    </row>
    <row r="22" spans="1:6" ht="15">
      <c r="A22" s="12">
        <v>3.2</v>
      </c>
      <c r="B22" s="13" t="s">
        <v>25</v>
      </c>
      <c r="C22" s="14"/>
      <c r="D22" s="111"/>
      <c r="E22" s="60"/>
      <c r="F22" s="55"/>
    </row>
    <row r="23" spans="1:6">
      <c r="A23" s="91"/>
      <c r="B23" s="95"/>
      <c r="C23" s="91"/>
      <c r="D23" s="109"/>
      <c r="E23" s="96"/>
      <c r="F23" s="96"/>
    </row>
    <row r="24" spans="1:6">
      <c r="A24" s="134" t="s">
        <v>94</v>
      </c>
      <c r="B24" s="135" t="s">
        <v>12</v>
      </c>
      <c r="C24" s="91" t="s">
        <v>6</v>
      </c>
      <c r="D24" s="97">
        <v>112000</v>
      </c>
      <c r="E24" s="96"/>
      <c r="F24" s="96">
        <f>E24*D24</f>
        <v>0</v>
      </c>
    </row>
    <row r="25" spans="1:6">
      <c r="A25" s="134"/>
      <c r="B25" s="135"/>
      <c r="C25" s="91"/>
      <c r="D25" s="97"/>
      <c r="E25" s="96"/>
      <c r="F25" s="96"/>
    </row>
    <row r="26" spans="1:6">
      <c r="A26" s="134" t="s">
        <v>59</v>
      </c>
      <c r="B26" s="135" t="s">
        <v>88</v>
      </c>
      <c r="C26" s="91" t="s">
        <v>8</v>
      </c>
      <c r="D26" s="97">
        <v>21464</v>
      </c>
      <c r="E26" s="96"/>
      <c r="F26" s="96">
        <f>E26*D26</f>
        <v>0</v>
      </c>
    </row>
    <row r="27" spans="1:6">
      <c r="A27" s="134"/>
      <c r="B27" s="135"/>
      <c r="C27" s="91"/>
      <c r="D27" s="97"/>
      <c r="E27" s="96"/>
      <c r="F27" s="96"/>
    </row>
    <row r="28" spans="1:6">
      <c r="A28" s="134" t="s">
        <v>72</v>
      </c>
      <c r="B28" s="135" t="s">
        <v>13</v>
      </c>
      <c r="C28" s="91"/>
      <c r="D28" s="97"/>
      <c r="E28" s="96"/>
      <c r="F28" s="96"/>
    </row>
    <row r="29" spans="1:6">
      <c r="A29" s="91" t="s">
        <v>95</v>
      </c>
      <c r="B29" s="95" t="s">
        <v>57</v>
      </c>
      <c r="C29" s="91" t="s">
        <v>8</v>
      </c>
      <c r="D29" s="97">
        <v>81500</v>
      </c>
      <c r="E29" s="96"/>
      <c r="F29" s="96">
        <f>E29*D29</f>
        <v>0</v>
      </c>
    </row>
    <row r="30" spans="1:6">
      <c r="A30" s="91" t="s">
        <v>96</v>
      </c>
      <c r="B30" s="95" t="s">
        <v>24</v>
      </c>
      <c r="C30" s="91" t="s">
        <v>8</v>
      </c>
      <c r="D30" s="97">
        <f>D29*0.05</f>
        <v>4075</v>
      </c>
      <c r="E30" s="96"/>
      <c r="F30" s="96">
        <f>E30*D30</f>
        <v>0</v>
      </c>
    </row>
    <row r="31" spans="1:6">
      <c r="A31" s="91"/>
      <c r="B31" s="95"/>
      <c r="C31" s="91"/>
      <c r="D31" s="97"/>
      <c r="E31" s="96"/>
      <c r="F31" s="96"/>
    </row>
    <row r="32" spans="1:6">
      <c r="A32" s="134" t="s">
        <v>73</v>
      </c>
      <c r="B32" s="135" t="s">
        <v>14</v>
      </c>
      <c r="C32" s="91"/>
      <c r="D32" s="97"/>
      <c r="E32" s="96"/>
      <c r="F32" s="96"/>
    </row>
    <row r="33" spans="1:6" s="22" customFormat="1">
      <c r="A33" s="91" t="s">
        <v>74</v>
      </c>
      <c r="B33" s="95" t="s">
        <v>15</v>
      </c>
      <c r="C33" s="91" t="s">
        <v>8</v>
      </c>
      <c r="D33" s="97">
        <v>67500</v>
      </c>
      <c r="E33" s="96"/>
      <c r="F33" s="96">
        <f>E33*D33</f>
        <v>0</v>
      </c>
    </row>
    <row r="34" spans="1:6">
      <c r="A34" s="91" t="s">
        <v>75</v>
      </c>
      <c r="B34" s="104" t="s">
        <v>22</v>
      </c>
      <c r="C34" s="91" t="s">
        <v>8</v>
      </c>
      <c r="D34" s="97">
        <f>D30</f>
        <v>4075</v>
      </c>
      <c r="E34" s="96"/>
      <c r="F34" s="96">
        <f>D34*E34</f>
        <v>0</v>
      </c>
    </row>
    <row r="35" spans="1:6">
      <c r="A35" s="91"/>
      <c r="B35" s="104"/>
      <c r="C35" s="91"/>
      <c r="D35" s="97"/>
      <c r="E35" s="96"/>
      <c r="F35" s="96"/>
    </row>
    <row r="36" spans="1:6">
      <c r="A36" s="134" t="s">
        <v>76</v>
      </c>
      <c r="B36" s="136" t="s">
        <v>97</v>
      </c>
      <c r="C36" s="91" t="s">
        <v>9</v>
      </c>
      <c r="D36" s="97">
        <v>4320</v>
      </c>
      <c r="E36" s="96"/>
      <c r="F36" s="96">
        <f t="shared" ref="F36" si="0">D36*E36</f>
        <v>0</v>
      </c>
    </row>
    <row r="37" spans="1:6">
      <c r="A37" s="134"/>
      <c r="B37" s="136"/>
      <c r="C37" s="91"/>
      <c r="D37" s="97"/>
      <c r="E37" s="96"/>
      <c r="F37" s="96"/>
    </row>
    <row r="38" spans="1:6">
      <c r="A38" s="134" t="s">
        <v>77</v>
      </c>
      <c r="B38" s="136" t="s">
        <v>142</v>
      </c>
      <c r="C38" s="91"/>
      <c r="D38" s="97"/>
      <c r="E38" s="96"/>
      <c r="F38" s="96"/>
    </row>
    <row r="39" spans="1:6">
      <c r="A39" s="91" t="s">
        <v>78</v>
      </c>
      <c r="B39" s="104" t="s">
        <v>52</v>
      </c>
      <c r="C39" s="91" t="s">
        <v>8</v>
      </c>
      <c r="D39" s="97">
        <f>D42*0.8</f>
        <v>17040</v>
      </c>
      <c r="E39" s="96"/>
      <c r="F39" s="96">
        <f>E39*D39</f>
        <v>0</v>
      </c>
    </row>
    <row r="40" spans="1:6">
      <c r="A40" s="91" t="s">
        <v>79</v>
      </c>
      <c r="B40" s="104" t="s">
        <v>93</v>
      </c>
      <c r="C40" s="91" t="s">
        <v>8</v>
      </c>
      <c r="D40" s="97">
        <f>D42-D39</f>
        <v>4260</v>
      </c>
      <c r="E40" s="96"/>
      <c r="F40" s="96">
        <f>E40*D40</f>
        <v>0</v>
      </c>
    </row>
    <row r="41" spans="1:6">
      <c r="A41" s="91"/>
      <c r="B41" s="104"/>
      <c r="C41" s="91"/>
      <c r="D41" s="97"/>
      <c r="E41" s="96"/>
      <c r="F41" s="96"/>
    </row>
    <row r="42" spans="1:6">
      <c r="A42" s="134" t="s">
        <v>80</v>
      </c>
      <c r="B42" s="135" t="s">
        <v>16</v>
      </c>
      <c r="C42" s="91" t="s">
        <v>8</v>
      </c>
      <c r="D42" s="97">
        <v>21300</v>
      </c>
      <c r="E42" s="96"/>
      <c r="F42" s="96"/>
    </row>
    <row r="43" spans="1:6">
      <c r="A43" s="91" t="s">
        <v>98</v>
      </c>
      <c r="B43" s="104" t="s">
        <v>52</v>
      </c>
      <c r="C43" s="91" t="s">
        <v>8</v>
      </c>
      <c r="D43" s="97">
        <f>D42*0.8</f>
        <v>17040</v>
      </c>
      <c r="E43" s="96"/>
      <c r="F43" s="96">
        <f>E43*D43</f>
        <v>0</v>
      </c>
    </row>
    <row r="44" spans="1:6">
      <c r="A44" s="91" t="s">
        <v>99</v>
      </c>
      <c r="B44" s="104" t="s">
        <v>93</v>
      </c>
      <c r="C44" s="91" t="s">
        <v>8</v>
      </c>
      <c r="D44" s="97">
        <f>D42-D43</f>
        <v>4260</v>
      </c>
      <c r="E44" s="96"/>
      <c r="F44" s="96">
        <f>E44*D44</f>
        <v>0</v>
      </c>
    </row>
    <row r="45" spans="1:6">
      <c r="A45" s="91"/>
      <c r="B45" s="95"/>
      <c r="C45" s="91"/>
      <c r="D45" s="97"/>
      <c r="E45" s="96"/>
      <c r="F45" s="96"/>
    </row>
    <row r="46" spans="1:6">
      <c r="A46" s="134" t="s">
        <v>81</v>
      </c>
      <c r="B46" s="135" t="s">
        <v>91</v>
      </c>
      <c r="C46" s="91" t="s">
        <v>8</v>
      </c>
      <c r="D46" s="97">
        <v>28600</v>
      </c>
      <c r="E46" s="96"/>
      <c r="F46" s="96"/>
    </row>
    <row r="47" spans="1:6">
      <c r="A47" s="91" t="s">
        <v>89</v>
      </c>
      <c r="B47" s="95" t="s">
        <v>92</v>
      </c>
      <c r="C47" s="91" t="s">
        <v>8</v>
      </c>
      <c r="D47" s="97">
        <f>D46-D48</f>
        <v>23600</v>
      </c>
      <c r="E47" s="96"/>
      <c r="F47" s="96">
        <f t="shared" ref="F47:F48" si="1">E47*D47</f>
        <v>0</v>
      </c>
    </row>
    <row r="48" spans="1:6">
      <c r="A48" s="91" t="s">
        <v>90</v>
      </c>
      <c r="B48" s="104" t="s">
        <v>100</v>
      </c>
      <c r="C48" s="91" t="s">
        <v>8</v>
      </c>
      <c r="D48" s="97">
        <v>5000</v>
      </c>
      <c r="E48" s="96"/>
      <c r="F48" s="96">
        <f t="shared" si="1"/>
        <v>0</v>
      </c>
    </row>
    <row r="49" spans="1:6">
      <c r="A49" s="91"/>
      <c r="B49" s="95"/>
      <c r="C49" s="91"/>
      <c r="D49" s="97"/>
      <c r="E49" s="96"/>
      <c r="F49" s="96"/>
    </row>
    <row r="50" spans="1:6">
      <c r="A50" s="134" t="s">
        <v>82</v>
      </c>
      <c r="B50" s="135" t="s">
        <v>20</v>
      </c>
      <c r="C50" s="91"/>
      <c r="D50" s="97"/>
      <c r="E50" s="96"/>
      <c r="F50" s="96"/>
    </row>
    <row r="51" spans="1:6">
      <c r="A51" s="91" t="s">
        <v>83</v>
      </c>
      <c r="B51" s="95" t="s">
        <v>23</v>
      </c>
      <c r="C51" s="91" t="s">
        <v>9</v>
      </c>
      <c r="D51" s="97">
        <v>3000</v>
      </c>
      <c r="E51" s="96"/>
      <c r="F51" s="96">
        <f>E51*D51</f>
        <v>0</v>
      </c>
    </row>
    <row r="52" spans="1:6">
      <c r="A52" s="91"/>
      <c r="B52" s="95"/>
      <c r="C52" s="91"/>
      <c r="D52" s="97"/>
      <c r="E52" s="96"/>
      <c r="F52" s="96"/>
    </row>
    <row r="53" spans="1:6">
      <c r="A53" s="91"/>
      <c r="B53" s="71" t="s">
        <v>103</v>
      </c>
      <c r="C53" s="21"/>
      <c r="D53" s="125"/>
      <c r="E53" s="56"/>
      <c r="F53" s="54">
        <f>SUM(F24:F52)</f>
        <v>0</v>
      </c>
    </row>
    <row r="54" spans="1:6">
      <c r="A54" s="91"/>
      <c r="B54" s="21"/>
      <c r="C54" s="21"/>
      <c r="D54" s="125"/>
      <c r="E54" s="56"/>
      <c r="F54" s="56"/>
    </row>
    <row r="55" spans="1:6" ht="15">
      <c r="A55" s="12">
        <v>3.3</v>
      </c>
      <c r="B55" s="13" t="s">
        <v>33</v>
      </c>
      <c r="C55" s="14"/>
      <c r="D55" s="126"/>
      <c r="E55" s="60"/>
      <c r="F55" s="55"/>
    </row>
    <row r="56" spans="1:6">
      <c r="A56" s="20"/>
      <c r="B56" s="21"/>
      <c r="C56" s="21"/>
      <c r="D56" s="125"/>
      <c r="E56" s="56"/>
      <c r="F56" s="56"/>
    </row>
    <row r="57" spans="1:6" ht="14.25">
      <c r="A57" s="134" t="s">
        <v>60</v>
      </c>
      <c r="B57" s="135" t="s">
        <v>32</v>
      </c>
      <c r="C57" s="91" t="s">
        <v>9</v>
      </c>
      <c r="D57" s="127">
        <v>55</v>
      </c>
      <c r="E57" s="96"/>
      <c r="F57" s="96">
        <f>D57*E57</f>
        <v>0</v>
      </c>
    </row>
    <row r="58" spans="1:6" ht="14.25">
      <c r="A58" s="134"/>
      <c r="B58" s="135"/>
      <c r="C58" s="91"/>
      <c r="D58" s="127"/>
      <c r="E58" s="96"/>
      <c r="F58" s="96"/>
    </row>
    <row r="59" spans="1:6" ht="14.25">
      <c r="A59" s="134" t="s">
        <v>61</v>
      </c>
      <c r="B59" s="135" t="s">
        <v>102</v>
      </c>
      <c r="C59" s="91" t="s">
        <v>1</v>
      </c>
      <c r="D59" s="127">
        <v>8</v>
      </c>
      <c r="E59" s="96"/>
      <c r="F59" s="96">
        <f>D59*E59</f>
        <v>0</v>
      </c>
    </row>
    <row r="60" spans="1:6" ht="14.25">
      <c r="A60" s="91"/>
      <c r="B60" s="123"/>
      <c r="C60" s="91"/>
      <c r="D60" s="127"/>
      <c r="E60" s="96"/>
      <c r="F60" s="96"/>
    </row>
    <row r="61" spans="1:6">
      <c r="A61" s="91"/>
      <c r="B61" s="71" t="s">
        <v>104</v>
      </c>
      <c r="C61" s="21"/>
      <c r="D61" s="125"/>
      <c r="E61" s="56"/>
      <c r="F61" s="54">
        <f>SUM(F56:F60)</f>
        <v>0</v>
      </c>
    </row>
    <row r="62" spans="1:6">
      <c r="A62" s="124"/>
      <c r="B62" s="21"/>
      <c r="C62" s="21"/>
      <c r="D62" s="125"/>
      <c r="E62" s="56"/>
      <c r="F62" s="56"/>
    </row>
    <row r="63" spans="1:6" ht="15">
      <c r="A63" s="12">
        <v>3.4</v>
      </c>
      <c r="B63" s="13" t="s">
        <v>26</v>
      </c>
      <c r="C63" s="14"/>
      <c r="D63" s="126"/>
      <c r="E63" s="60"/>
      <c r="F63" s="55"/>
    </row>
    <row r="64" spans="1:6">
      <c r="A64" s="91"/>
      <c r="B64" s="95"/>
      <c r="C64" s="91"/>
      <c r="D64" s="97"/>
      <c r="E64" s="96"/>
      <c r="F64" s="96"/>
    </row>
    <row r="65" spans="1:7" ht="14.25">
      <c r="A65" s="134" t="s">
        <v>84</v>
      </c>
      <c r="B65" s="135" t="s">
        <v>27</v>
      </c>
      <c r="C65" s="91" t="s">
        <v>31</v>
      </c>
      <c r="D65" s="127">
        <v>12</v>
      </c>
      <c r="E65" s="96"/>
      <c r="F65" s="96">
        <f>D65*E65</f>
        <v>0</v>
      </c>
    </row>
    <row r="66" spans="1:7" ht="14.25">
      <c r="A66" s="134"/>
      <c r="B66" s="135"/>
      <c r="C66" s="91"/>
      <c r="D66" s="127"/>
      <c r="E66" s="96"/>
      <c r="F66" s="96"/>
    </row>
    <row r="67" spans="1:7" ht="14.25">
      <c r="A67" s="134" t="s">
        <v>85</v>
      </c>
      <c r="B67" s="135" t="s">
        <v>28</v>
      </c>
      <c r="C67" s="91" t="s">
        <v>31</v>
      </c>
      <c r="D67" s="127">
        <v>10</v>
      </c>
      <c r="E67" s="96"/>
      <c r="F67" s="96">
        <f t="shared" ref="F67:F71" si="2">D67*E67</f>
        <v>0</v>
      </c>
    </row>
    <row r="68" spans="1:7" ht="14.25">
      <c r="A68" s="134"/>
      <c r="B68" s="135"/>
      <c r="C68" s="91"/>
      <c r="D68" s="127"/>
      <c r="E68" s="96"/>
      <c r="F68" s="96"/>
    </row>
    <row r="69" spans="1:7" ht="14.25">
      <c r="A69" s="134" t="s">
        <v>86</v>
      </c>
      <c r="B69" s="135" t="s">
        <v>29</v>
      </c>
      <c r="C69" s="91" t="s">
        <v>31</v>
      </c>
      <c r="D69" s="127">
        <v>2</v>
      </c>
      <c r="E69" s="96"/>
      <c r="F69" s="96">
        <f t="shared" si="2"/>
        <v>0</v>
      </c>
    </row>
    <row r="70" spans="1:7" ht="14.25">
      <c r="A70" s="134"/>
      <c r="B70" s="135"/>
      <c r="C70" s="91"/>
      <c r="D70" s="127"/>
      <c r="E70" s="96"/>
      <c r="F70" s="96"/>
    </row>
    <row r="71" spans="1:7" ht="14.25">
      <c r="A71" s="134" t="s">
        <v>87</v>
      </c>
      <c r="B71" s="135" t="s">
        <v>30</v>
      </c>
      <c r="C71" s="91" t="s">
        <v>31</v>
      </c>
      <c r="D71" s="127">
        <v>8</v>
      </c>
      <c r="E71" s="96"/>
      <c r="F71" s="96">
        <f t="shared" si="2"/>
        <v>0</v>
      </c>
    </row>
    <row r="72" spans="1:7">
      <c r="A72" s="91"/>
      <c r="B72" s="95"/>
      <c r="C72" s="91"/>
      <c r="D72" s="128"/>
      <c r="E72" s="98"/>
      <c r="F72" s="99"/>
    </row>
    <row r="73" spans="1:7">
      <c r="A73" s="20"/>
      <c r="B73" s="71" t="s">
        <v>105</v>
      </c>
      <c r="C73" s="21"/>
      <c r="D73" s="125"/>
      <c r="E73" s="56"/>
      <c r="F73" s="54">
        <f>SUM(F65:F72)</f>
        <v>0</v>
      </c>
    </row>
    <row r="74" spans="1:7">
      <c r="A74" s="138"/>
      <c r="B74" s="28"/>
      <c r="C74" s="28"/>
      <c r="D74" s="129"/>
      <c r="E74" s="118"/>
      <c r="F74" s="118"/>
    </row>
    <row r="75" spans="1:7" s="34" customFormat="1" ht="14.25">
      <c r="A75" s="20"/>
      <c r="B75" s="69"/>
      <c r="C75" s="91"/>
      <c r="D75" s="127"/>
      <c r="E75" s="96"/>
      <c r="F75" s="96"/>
      <c r="G75" s="33"/>
    </row>
    <row r="76" spans="1:7" s="34" customFormat="1" ht="14.25">
      <c r="A76" s="20"/>
      <c r="B76" s="95"/>
      <c r="C76" s="91"/>
      <c r="D76" s="127"/>
      <c r="E76" s="96"/>
      <c r="F76" s="96"/>
      <c r="G76" s="33"/>
    </row>
    <row r="77" spans="1:7" s="34" customFormat="1" ht="14.25">
      <c r="A77" s="20"/>
      <c r="B77" s="69"/>
      <c r="C77" s="91"/>
      <c r="D77" s="127"/>
      <c r="E77" s="96"/>
      <c r="F77" s="96"/>
      <c r="G77" s="33"/>
    </row>
    <row r="78" spans="1:7" s="34" customFormat="1">
      <c r="A78" s="11"/>
      <c r="B78" s="19"/>
      <c r="C78" s="11"/>
      <c r="D78" s="11"/>
      <c r="E78" s="53"/>
      <c r="F78" s="53"/>
      <c r="G78" s="33"/>
    </row>
    <row r="79" spans="1:7" s="34" customFormat="1">
      <c r="A79" s="11"/>
      <c r="B79" s="19"/>
      <c r="C79" s="11"/>
      <c r="D79" s="11"/>
      <c r="E79" s="53"/>
      <c r="F79" s="53"/>
      <c r="G79" s="33"/>
    </row>
    <row r="80" spans="1:7" s="34" customFormat="1">
      <c r="A80" s="11"/>
      <c r="B80" s="19"/>
      <c r="C80" s="11"/>
      <c r="D80" s="11"/>
      <c r="E80" s="53"/>
      <c r="F80" s="53"/>
      <c r="G80" s="33"/>
    </row>
    <row r="91" spans="1:13" s="22" customFormat="1">
      <c r="A91" s="11"/>
      <c r="B91" s="19"/>
      <c r="C91" s="11"/>
      <c r="D91" s="11"/>
      <c r="E91" s="53"/>
      <c r="F91" s="53"/>
    </row>
    <row r="93" spans="1:13" s="17" customFormat="1" ht="15">
      <c r="A93" s="11"/>
      <c r="B93" s="19"/>
      <c r="C93" s="11"/>
      <c r="D93" s="11"/>
      <c r="E93" s="53"/>
      <c r="F93" s="53"/>
      <c r="G93" s="47"/>
      <c r="H93" s="15"/>
      <c r="I93" s="16"/>
      <c r="L93" s="18"/>
      <c r="M93" s="15"/>
    </row>
    <row r="94" spans="1:13" s="23" customFormat="1">
      <c r="A94" s="11"/>
      <c r="B94" s="19"/>
      <c r="C94" s="11"/>
      <c r="D94" s="11"/>
      <c r="E94" s="53"/>
      <c r="F94" s="53"/>
    </row>
    <row r="95" spans="1:13">
      <c r="H95" s="24"/>
      <c r="I95" s="24"/>
      <c r="J95" s="24"/>
      <c r="K95" s="24"/>
    </row>
    <row r="96" spans="1:13">
      <c r="H96" s="23"/>
      <c r="I96" s="23"/>
      <c r="J96" s="23"/>
      <c r="K96" s="23"/>
    </row>
    <row r="97" spans="1:16">
      <c r="H97" s="23"/>
      <c r="I97" s="23"/>
      <c r="J97" s="23"/>
      <c r="K97" s="23"/>
    </row>
    <row r="98" spans="1:16">
      <c r="H98" s="23"/>
      <c r="I98" s="23"/>
      <c r="J98" s="23"/>
      <c r="K98" s="23"/>
    </row>
    <row r="99" spans="1:16">
      <c r="H99" s="23"/>
      <c r="I99" s="23"/>
      <c r="J99" s="23"/>
      <c r="K99" s="23"/>
    </row>
    <row r="100" spans="1:16">
      <c r="H100" s="23"/>
      <c r="I100" s="23"/>
      <c r="J100" s="23"/>
      <c r="K100" s="23"/>
    </row>
    <row r="101" spans="1:16">
      <c r="H101" s="23"/>
      <c r="I101" s="23"/>
      <c r="J101" s="23"/>
      <c r="K101" s="23"/>
    </row>
    <row r="102" spans="1:16">
      <c r="H102" s="23"/>
      <c r="I102" s="23"/>
      <c r="J102" s="23"/>
      <c r="K102" s="23"/>
    </row>
    <row r="103" spans="1:16">
      <c r="H103" s="23"/>
      <c r="I103" s="23"/>
      <c r="J103" s="23"/>
      <c r="K103" s="23"/>
    </row>
    <row r="104" spans="1:16">
      <c r="H104" s="23"/>
      <c r="I104" s="23"/>
      <c r="J104" s="23"/>
      <c r="K104" s="23"/>
    </row>
    <row r="105" spans="1:16">
      <c r="H105" s="23"/>
      <c r="I105" s="23"/>
      <c r="J105" s="23"/>
      <c r="K105" s="23"/>
    </row>
    <row r="106" spans="1:16" s="23" customFormat="1">
      <c r="A106" s="11"/>
      <c r="B106" s="19"/>
      <c r="C106" s="11"/>
      <c r="D106" s="11"/>
      <c r="E106" s="53"/>
      <c r="F106" s="53"/>
      <c r="H106" s="2"/>
      <c r="K106" s="2"/>
      <c r="L106" s="2"/>
      <c r="M106" s="2"/>
      <c r="N106" s="2"/>
      <c r="O106" s="2"/>
      <c r="P106" s="2"/>
    </row>
    <row r="107" spans="1:16" s="23" customFormat="1">
      <c r="A107" s="11"/>
      <c r="B107" s="19"/>
      <c r="C107" s="11"/>
      <c r="D107" s="11"/>
      <c r="E107" s="53"/>
      <c r="F107" s="53"/>
      <c r="H107" s="2"/>
      <c r="K107" s="2"/>
      <c r="L107" s="2"/>
      <c r="M107" s="2"/>
      <c r="N107" s="2"/>
      <c r="O107" s="2"/>
      <c r="P107" s="2"/>
    </row>
    <row r="108" spans="1:16" s="23" customFormat="1">
      <c r="A108" s="11"/>
      <c r="B108" s="19"/>
      <c r="C108" s="11"/>
      <c r="D108" s="11"/>
      <c r="E108" s="53"/>
      <c r="F108" s="53"/>
      <c r="H108" s="2"/>
      <c r="K108" s="2"/>
      <c r="L108" s="2"/>
      <c r="M108" s="2"/>
      <c r="N108" s="2"/>
      <c r="O108" s="2"/>
      <c r="P108" s="2"/>
    </row>
    <row r="109" spans="1:16" s="23" customFormat="1">
      <c r="A109" s="11"/>
      <c r="B109" s="19"/>
      <c r="C109" s="11"/>
      <c r="D109" s="11"/>
      <c r="E109" s="53"/>
      <c r="F109" s="53"/>
      <c r="H109" s="2"/>
      <c r="K109" s="2"/>
      <c r="L109" s="2"/>
      <c r="M109" s="2"/>
      <c r="N109" s="2"/>
      <c r="O109" s="2"/>
      <c r="P109" s="2"/>
    </row>
    <row r="110" spans="1:16" s="23" customFormat="1">
      <c r="A110" s="11"/>
      <c r="B110" s="19"/>
      <c r="C110" s="11"/>
      <c r="D110" s="11"/>
      <c r="E110" s="53"/>
      <c r="F110" s="53"/>
      <c r="H110" s="2"/>
      <c r="K110" s="2"/>
      <c r="L110" s="2"/>
      <c r="M110" s="2"/>
      <c r="N110" s="2"/>
      <c r="O110" s="2"/>
      <c r="P110" s="2"/>
    </row>
    <row r="111" spans="1:16" s="23" customFormat="1">
      <c r="A111" s="11"/>
      <c r="B111" s="19"/>
      <c r="C111" s="11"/>
      <c r="D111" s="11"/>
      <c r="E111" s="53"/>
      <c r="F111" s="53"/>
      <c r="H111" s="2"/>
      <c r="K111" s="2"/>
      <c r="L111" s="2"/>
      <c r="M111" s="2"/>
      <c r="N111" s="2"/>
      <c r="O111" s="2"/>
      <c r="P111" s="2"/>
    </row>
    <row r="112" spans="1:16" s="23" customFormat="1">
      <c r="A112" s="11"/>
      <c r="B112" s="19"/>
      <c r="C112" s="11"/>
      <c r="D112" s="11"/>
      <c r="E112" s="53"/>
      <c r="F112" s="53"/>
      <c r="H112" s="2"/>
      <c r="K112" s="2"/>
      <c r="L112" s="2"/>
      <c r="M112" s="2"/>
      <c r="N112" s="2"/>
      <c r="O112" s="2"/>
      <c r="P112" s="2"/>
    </row>
    <row r="113" spans="1:13" s="23" customFormat="1">
      <c r="A113" s="11"/>
      <c r="B113" s="19"/>
      <c r="C113" s="11"/>
      <c r="D113" s="11"/>
      <c r="E113" s="53"/>
      <c r="F113" s="53"/>
    </row>
    <row r="114" spans="1:13" s="23" customFormat="1">
      <c r="A114" s="11"/>
      <c r="B114" s="19"/>
      <c r="C114" s="11"/>
      <c r="D114" s="11"/>
      <c r="E114" s="53"/>
      <c r="F114" s="53"/>
    </row>
    <row r="115" spans="1:13" s="22" customFormat="1">
      <c r="A115" s="11"/>
      <c r="B115" s="19"/>
      <c r="C115" s="11"/>
      <c r="D115" s="11"/>
      <c r="E115" s="53"/>
      <c r="F115" s="53"/>
    </row>
    <row r="116" spans="1:13" s="23" customFormat="1">
      <c r="A116" s="11"/>
      <c r="B116" s="19"/>
      <c r="C116" s="11"/>
      <c r="D116" s="11"/>
      <c r="E116" s="53"/>
      <c r="F116" s="53"/>
    </row>
    <row r="117" spans="1:13" s="17" customFormat="1" ht="15">
      <c r="A117" s="11"/>
      <c r="B117" s="19"/>
      <c r="C117" s="11"/>
      <c r="D117" s="11"/>
      <c r="E117" s="53"/>
      <c r="F117" s="53"/>
      <c r="G117" s="47"/>
      <c r="H117" s="15"/>
      <c r="I117" s="16"/>
      <c r="L117" s="18"/>
      <c r="M117" s="15"/>
    </row>
    <row r="130" spans="1:13">
      <c r="H130" s="25"/>
      <c r="I130" s="3"/>
    </row>
    <row r="132" spans="1:13" ht="12.75" customHeight="1"/>
    <row r="133" spans="1:13" ht="12.75" customHeight="1"/>
    <row r="134" spans="1:13" ht="12.75" hidden="1" customHeight="1"/>
    <row r="135" spans="1:13" ht="12.75" hidden="1" customHeight="1"/>
    <row r="136" spans="1:13" ht="12.75" hidden="1" customHeight="1"/>
    <row r="137" spans="1:13" ht="12.75" hidden="1" customHeight="1"/>
    <row r="138" spans="1:13" ht="12.75" hidden="1" customHeight="1"/>
    <row r="139" spans="1:13" ht="12.75" hidden="1" customHeight="1"/>
    <row r="140" spans="1:13" s="22" customFormat="1" ht="12.75" hidden="1" customHeight="1">
      <c r="A140" s="11"/>
      <c r="B140" s="19"/>
      <c r="C140" s="11"/>
      <c r="D140" s="11"/>
      <c r="E140" s="53"/>
      <c r="F140" s="53"/>
    </row>
    <row r="141" spans="1:13" s="22" customFormat="1" ht="12.75" hidden="1" customHeight="1">
      <c r="A141" s="11"/>
      <c r="B141" s="19"/>
      <c r="C141" s="11"/>
      <c r="D141" s="11"/>
      <c r="E141" s="53"/>
      <c r="F141" s="53"/>
    </row>
    <row r="142" spans="1:13" s="17" customFormat="1" ht="12.75" hidden="1" customHeight="1">
      <c r="A142" s="11"/>
      <c r="B142" s="19"/>
      <c r="C142" s="11"/>
      <c r="D142" s="11"/>
      <c r="E142" s="53"/>
      <c r="F142" s="53"/>
      <c r="G142" s="47"/>
      <c r="H142" s="15"/>
      <c r="I142" s="16"/>
      <c r="L142" s="18"/>
      <c r="M142" s="15"/>
    </row>
    <row r="143" spans="1:13" s="31" customFormat="1" ht="12.75" hidden="1" customHeight="1">
      <c r="A143" s="11"/>
      <c r="B143" s="19"/>
      <c r="C143" s="11"/>
      <c r="D143" s="11"/>
      <c r="E143" s="53"/>
      <c r="F143" s="53"/>
      <c r="G143" s="48"/>
      <c r="H143" s="29"/>
      <c r="I143" s="30"/>
      <c r="L143" s="32"/>
      <c r="M143" s="29"/>
    </row>
    <row r="144" spans="1:13" ht="12.75" hidden="1" customHeight="1"/>
    <row r="145" spans="1:13" ht="12.75" hidden="1" customHeight="1"/>
    <row r="146" spans="1:13" ht="12.75" hidden="1" customHeight="1"/>
    <row r="147" spans="1:13" ht="12.75" hidden="1" customHeight="1"/>
    <row r="148" spans="1:13" ht="12.75" hidden="1" customHeight="1"/>
    <row r="149" spans="1:13" ht="12.75" hidden="1" customHeight="1"/>
    <row r="150" spans="1:13" ht="12.75" hidden="1" customHeight="1"/>
    <row r="151" spans="1:13" ht="12.75" hidden="1" customHeight="1"/>
    <row r="152" spans="1:13" ht="12.75" hidden="1" customHeight="1"/>
    <row r="153" spans="1:13" s="22" customFormat="1" ht="12.75" hidden="1" customHeight="1">
      <c r="A153" s="11"/>
      <c r="B153" s="19"/>
      <c r="C153" s="11"/>
      <c r="D153" s="11"/>
      <c r="E153" s="53"/>
      <c r="F153" s="53"/>
    </row>
    <row r="154" spans="1:13" s="22" customFormat="1" ht="12.75" hidden="1" customHeight="1">
      <c r="A154" s="11"/>
      <c r="B154" s="19"/>
      <c r="C154" s="11"/>
      <c r="D154" s="11"/>
      <c r="E154" s="53"/>
      <c r="F154" s="53"/>
    </row>
    <row r="155" spans="1:13" s="22" customFormat="1" ht="12.75" customHeight="1">
      <c r="A155" s="11"/>
      <c r="B155" s="19"/>
      <c r="C155" s="11"/>
      <c r="D155" s="11"/>
      <c r="E155" s="53"/>
      <c r="F155" s="53"/>
    </row>
    <row r="156" spans="1:13" s="17" customFormat="1" ht="12.75" customHeight="1">
      <c r="A156" s="11"/>
      <c r="B156" s="19"/>
      <c r="C156" s="11"/>
      <c r="D156" s="11"/>
      <c r="E156" s="53"/>
      <c r="F156" s="53"/>
      <c r="G156" s="47"/>
      <c r="H156" s="15"/>
      <c r="I156" s="16"/>
      <c r="L156" s="18"/>
      <c r="M156" s="15"/>
    </row>
    <row r="157" spans="1:13" s="31" customFormat="1" ht="12.75" hidden="1" customHeight="1">
      <c r="A157" s="11"/>
      <c r="B157" s="19"/>
      <c r="C157" s="11"/>
      <c r="D157" s="11"/>
      <c r="E157" s="53"/>
      <c r="F157" s="53"/>
      <c r="G157" s="48"/>
      <c r="H157" s="29"/>
      <c r="I157" s="30"/>
      <c r="L157" s="32"/>
      <c r="M157" s="29"/>
    </row>
    <row r="158" spans="1:13" s="31" customFormat="1" ht="12.75" hidden="1" customHeight="1">
      <c r="A158" s="11"/>
      <c r="B158" s="19"/>
      <c r="C158" s="11"/>
      <c r="D158" s="11"/>
      <c r="E158" s="53"/>
      <c r="F158" s="53"/>
      <c r="G158" s="49"/>
      <c r="H158" s="29"/>
      <c r="I158" s="30"/>
      <c r="L158" s="32"/>
      <c r="M158" s="29"/>
    </row>
    <row r="159" spans="1:13" s="23" customFormat="1" ht="12.75" hidden="1" customHeight="1">
      <c r="A159" s="11"/>
      <c r="B159" s="19"/>
      <c r="C159" s="11"/>
      <c r="D159" s="11"/>
      <c r="E159" s="53"/>
      <c r="F159" s="53"/>
    </row>
    <row r="160" spans="1:13" s="23" customFormat="1" ht="12.75" customHeight="1">
      <c r="A160" s="11"/>
      <c r="B160" s="19"/>
      <c r="C160" s="11"/>
      <c r="D160" s="11"/>
      <c r="E160" s="53"/>
      <c r="F160" s="53"/>
    </row>
    <row r="161" spans="1:6" s="23" customFormat="1" ht="12.75" hidden="1" customHeight="1">
      <c r="A161" s="11"/>
      <c r="B161" s="19"/>
      <c r="C161" s="11"/>
      <c r="D161" s="11"/>
      <c r="E161" s="53"/>
      <c r="F161" s="53"/>
    </row>
    <row r="162" spans="1:6" s="23" customFormat="1" ht="12.75" customHeight="1">
      <c r="A162" s="11"/>
      <c r="B162" s="19"/>
      <c r="C162" s="11"/>
      <c r="D162" s="11"/>
      <c r="E162" s="53"/>
      <c r="F162" s="53"/>
    </row>
    <row r="163" spans="1:6" s="23" customFormat="1">
      <c r="A163" s="11"/>
      <c r="B163" s="19"/>
      <c r="C163" s="11"/>
      <c r="D163" s="11"/>
      <c r="E163" s="53"/>
      <c r="F163" s="53"/>
    </row>
    <row r="164" spans="1:6" s="23" customFormat="1">
      <c r="A164" s="11"/>
      <c r="B164" s="19"/>
      <c r="C164" s="11"/>
      <c r="D164" s="11"/>
      <c r="E164" s="53"/>
      <c r="F164" s="53"/>
    </row>
    <row r="165" spans="1:6" s="23" customFormat="1">
      <c r="A165" s="11"/>
      <c r="B165" s="19"/>
      <c r="C165" s="11"/>
      <c r="D165" s="11"/>
      <c r="E165" s="53"/>
      <c r="F165" s="53"/>
    </row>
    <row r="166" spans="1:6" s="23" customFormat="1">
      <c r="A166" s="11"/>
      <c r="B166" s="19"/>
      <c r="C166" s="11"/>
      <c r="D166" s="11"/>
      <c r="E166" s="53"/>
      <c r="F166" s="53"/>
    </row>
    <row r="167" spans="1:6" s="23" customFormat="1">
      <c r="A167" s="11"/>
      <c r="B167" s="19"/>
      <c r="C167" s="11"/>
      <c r="D167" s="11"/>
      <c r="E167" s="53"/>
      <c r="F167" s="53"/>
    </row>
    <row r="168" spans="1:6" s="23" customFormat="1">
      <c r="A168" s="11"/>
      <c r="B168" s="19"/>
      <c r="C168" s="11"/>
      <c r="D168" s="11"/>
      <c r="E168" s="53"/>
      <c r="F168" s="53"/>
    </row>
    <row r="169" spans="1:6" s="23" customFormat="1">
      <c r="A169" s="11"/>
      <c r="B169" s="19"/>
      <c r="C169" s="11"/>
      <c r="D169" s="11"/>
      <c r="E169" s="53"/>
      <c r="F169" s="53"/>
    </row>
    <row r="170" spans="1:6" s="23" customFormat="1">
      <c r="A170" s="11"/>
      <c r="B170" s="19"/>
      <c r="C170" s="11"/>
      <c r="D170" s="11"/>
      <c r="E170" s="53"/>
      <c r="F170" s="53"/>
    </row>
    <row r="171" spans="1:6" s="23" customFormat="1">
      <c r="A171" s="11"/>
      <c r="B171" s="19"/>
      <c r="C171" s="11"/>
      <c r="D171" s="11"/>
      <c r="E171" s="53"/>
      <c r="F171" s="53"/>
    </row>
    <row r="172" spans="1:6" s="23" customFormat="1">
      <c r="A172" s="11"/>
      <c r="B172" s="19"/>
      <c r="C172" s="11"/>
      <c r="D172" s="11"/>
      <c r="E172" s="53"/>
      <c r="F172" s="53"/>
    </row>
    <row r="173" spans="1:6" s="23" customFormat="1">
      <c r="A173" s="11"/>
      <c r="B173" s="19"/>
      <c r="C173" s="11"/>
      <c r="D173" s="11"/>
      <c r="E173" s="53"/>
      <c r="F173" s="53"/>
    </row>
    <row r="174" spans="1:6" s="23" customFormat="1">
      <c r="A174" s="11"/>
      <c r="B174" s="19"/>
      <c r="C174" s="11"/>
      <c r="D174" s="11"/>
      <c r="E174" s="53"/>
      <c r="F174" s="53"/>
    </row>
    <row r="175" spans="1:6" s="23" customFormat="1">
      <c r="A175" s="11"/>
      <c r="B175" s="19"/>
      <c r="C175" s="11"/>
      <c r="D175" s="11"/>
      <c r="E175" s="53"/>
      <c r="F175" s="53"/>
    </row>
    <row r="176" spans="1:6" s="23" customFormat="1">
      <c r="A176" s="11"/>
      <c r="B176" s="19"/>
      <c r="C176" s="11"/>
      <c r="D176" s="11"/>
      <c r="E176" s="53"/>
      <c r="F176" s="53"/>
    </row>
    <row r="177" spans="1:16" s="23" customFormat="1">
      <c r="A177" s="11"/>
      <c r="B177" s="19"/>
      <c r="C177" s="11"/>
      <c r="D177" s="11"/>
      <c r="E177" s="53"/>
      <c r="F177" s="53"/>
    </row>
    <row r="178" spans="1:16" s="23" customFormat="1">
      <c r="A178" s="11"/>
      <c r="B178" s="19"/>
      <c r="C178" s="11"/>
      <c r="D178" s="11"/>
      <c r="E178" s="53"/>
      <c r="F178" s="53"/>
    </row>
    <row r="179" spans="1:16" s="23" customFormat="1">
      <c r="A179" s="11"/>
      <c r="B179" s="19"/>
      <c r="C179" s="11"/>
      <c r="D179" s="11"/>
      <c r="E179" s="53"/>
      <c r="F179" s="53"/>
    </row>
    <row r="180" spans="1:16" s="23" customFormat="1">
      <c r="A180" s="11"/>
      <c r="B180" s="19"/>
      <c r="C180" s="11"/>
      <c r="D180" s="11"/>
      <c r="E180" s="53"/>
      <c r="F180" s="53"/>
    </row>
    <row r="181" spans="1:16" s="23" customFormat="1">
      <c r="A181" s="11"/>
      <c r="B181" s="19"/>
      <c r="C181" s="11"/>
      <c r="D181" s="11"/>
      <c r="E181" s="53"/>
      <c r="F181" s="53"/>
    </row>
    <row r="182" spans="1:16" s="23" customFormat="1">
      <c r="A182" s="11"/>
      <c r="B182" s="19"/>
      <c r="C182" s="11"/>
      <c r="D182" s="11"/>
      <c r="E182" s="53"/>
      <c r="F182" s="53"/>
    </row>
    <row r="183" spans="1:16" s="23" customFormat="1">
      <c r="A183" s="11"/>
      <c r="B183" s="19"/>
      <c r="C183" s="11"/>
      <c r="D183" s="11"/>
      <c r="E183" s="53"/>
      <c r="F183" s="53"/>
    </row>
    <row r="184" spans="1:16" s="23" customFormat="1">
      <c r="A184" s="11"/>
      <c r="B184" s="19"/>
      <c r="C184" s="11"/>
      <c r="D184" s="11"/>
      <c r="E184" s="53"/>
      <c r="F184" s="53"/>
    </row>
    <row r="185" spans="1:16" s="23" customFormat="1">
      <c r="A185" s="11"/>
      <c r="B185" s="19"/>
      <c r="C185" s="11"/>
      <c r="D185" s="11"/>
      <c r="E185" s="53"/>
      <c r="F185" s="53"/>
    </row>
    <row r="186" spans="1:16" s="23" customFormat="1">
      <c r="A186" s="11"/>
      <c r="B186" s="19"/>
      <c r="C186" s="11"/>
      <c r="D186" s="11"/>
      <c r="E186" s="53"/>
      <c r="F186" s="53"/>
    </row>
    <row r="187" spans="1:16" s="23" customFormat="1">
      <c r="A187" s="11"/>
      <c r="B187" s="19"/>
      <c r="C187" s="11"/>
      <c r="D187" s="11"/>
      <c r="E187" s="53"/>
      <c r="F187" s="53"/>
    </row>
    <row r="188" spans="1:16" s="23" customFormat="1">
      <c r="A188" s="11"/>
      <c r="B188" s="19"/>
      <c r="C188" s="11"/>
      <c r="D188" s="11"/>
      <c r="E188" s="53"/>
      <c r="F188" s="53"/>
    </row>
    <row r="189" spans="1:16" s="26" customFormat="1">
      <c r="A189" s="11"/>
      <c r="B189" s="19"/>
      <c r="C189" s="11"/>
      <c r="D189" s="11"/>
      <c r="E189" s="53"/>
      <c r="F189" s="53"/>
      <c r="H189" s="23"/>
      <c r="I189" s="23"/>
      <c r="J189" s="23"/>
      <c r="K189" s="23"/>
      <c r="L189" s="23"/>
      <c r="M189" s="23"/>
      <c r="N189" s="23"/>
      <c r="O189" s="23"/>
      <c r="P189" s="23"/>
    </row>
    <row r="190" spans="1:16" s="26" customFormat="1">
      <c r="A190" s="11"/>
      <c r="B190" s="19"/>
      <c r="C190" s="11"/>
      <c r="D190" s="11"/>
      <c r="E190" s="53"/>
      <c r="F190" s="53"/>
      <c r="H190" s="23"/>
      <c r="I190" s="23"/>
      <c r="J190" s="23"/>
      <c r="K190" s="23"/>
      <c r="L190" s="23"/>
      <c r="M190" s="23"/>
      <c r="N190" s="23"/>
      <c r="O190" s="23"/>
      <c r="P190" s="23"/>
    </row>
    <row r="191" spans="1:16" s="23" customFormat="1">
      <c r="A191" s="11"/>
      <c r="B191" s="19"/>
      <c r="C191" s="11"/>
      <c r="D191" s="11"/>
      <c r="E191" s="53"/>
      <c r="F191" s="53"/>
    </row>
    <row r="192" spans="1:16" s="23" customFormat="1">
      <c r="A192" s="11"/>
      <c r="B192" s="19"/>
      <c r="C192" s="11"/>
      <c r="D192" s="11"/>
      <c r="E192" s="53"/>
      <c r="F192" s="53"/>
    </row>
    <row r="193" spans="1:13" s="23" customFormat="1">
      <c r="A193" s="11"/>
      <c r="B193" s="19"/>
      <c r="C193" s="11"/>
      <c r="D193" s="11"/>
      <c r="E193" s="53"/>
      <c r="F193" s="53"/>
    </row>
    <row r="194" spans="1:13" s="23" customFormat="1">
      <c r="A194" s="11"/>
      <c r="B194" s="19"/>
      <c r="C194" s="11"/>
      <c r="D194" s="11"/>
      <c r="E194" s="53"/>
      <c r="F194" s="53"/>
    </row>
    <row r="195" spans="1:13" s="23" customFormat="1">
      <c r="A195" s="11"/>
      <c r="B195" s="19"/>
      <c r="C195" s="11"/>
      <c r="D195" s="11"/>
      <c r="E195" s="53"/>
      <c r="F195" s="53"/>
    </row>
    <row r="196" spans="1:13" s="23" customFormat="1">
      <c r="A196" s="11"/>
      <c r="B196" s="19"/>
      <c r="C196" s="11"/>
      <c r="D196" s="11"/>
      <c r="E196" s="53"/>
      <c r="F196" s="53"/>
    </row>
    <row r="197" spans="1:13" s="22" customFormat="1">
      <c r="A197" s="11"/>
      <c r="B197" s="19"/>
      <c r="C197" s="11"/>
      <c r="D197" s="11"/>
      <c r="E197" s="53"/>
      <c r="F197" s="53"/>
    </row>
    <row r="198" spans="1:13" s="22" customFormat="1">
      <c r="A198" s="11"/>
      <c r="B198" s="19"/>
      <c r="C198" s="11"/>
      <c r="D198" s="11"/>
      <c r="E198" s="53"/>
      <c r="F198" s="53"/>
    </row>
    <row r="199" spans="1:13" s="17" customFormat="1" ht="15">
      <c r="A199" s="11"/>
      <c r="B199" s="19"/>
      <c r="C199" s="11"/>
      <c r="D199" s="11"/>
      <c r="E199" s="53"/>
      <c r="F199" s="53"/>
      <c r="G199" s="47"/>
      <c r="H199" s="15"/>
      <c r="I199" s="16"/>
      <c r="L199" s="18"/>
      <c r="M199" s="15"/>
    </row>
    <row r="224" spans="7:7">
      <c r="G224" s="1"/>
    </row>
    <row r="227" spans="1:13" s="22" customFormat="1">
      <c r="A227" s="11"/>
      <c r="B227" s="19"/>
      <c r="C227" s="11"/>
      <c r="D227" s="11"/>
      <c r="E227" s="53"/>
      <c r="F227" s="53"/>
    </row>
    <row r="228" spans="1:13" s="22" customFormat="1">
      <c r="A228" s="11"/>
      <c r="B228" s="19"/>
      <c r="C228" s="11"/>
      <c r="D228" s="11"/>
      <c r="E228" s="53"/>
      <c r="F228" s="53"/>
    </row>
    <row r="229" spans="1:13" s="17" customFormat="1" ht="15">
      <c r="A229" s="11"/>
      <c r="B229" s="19"/>
      <c r="C229" s="11"/>
      <c r="D229" s="11"/>
      <c r="E229" s="53"/>
      <c r="F229" s="53"/>
      <c r="G229" s="47"/>
      <c r="H229" s="15"/>
      <c r="I229" s="16"/>
      <c r="L229" s="18"/>
      <c r="M229" s="15"/>
    </row>
    <row r="230" spans="1:13" s="31" customFormat="1" ht="15">
      <c r="A230" s="11"/>
      <c r="B230" s="19"/>
      <c r="C230" s="11"/>
      <c r="D230" s="11"/>
      <c r="E230" s="53"/>
      <c r="F230" s="53"/>
      <c r="G230" s="48"/>
      <c r="H230" s="29"/>
      <c r="I230" s="30"/>
      <c r="L230" s="32"/>
      <c r="M230" s="29"/>
    </row>
    <row r="235" spans="1:13" s="22" customFormat="1">
      <c r="A235" s="11"/>
      <c r="B235" s="19"/>
      <c r="C235" s="11"/>
      <c r="D235" s="11"/>
      <c r="E235" s="53"/>
      <c r="F235" s="53"/>
    </row>
    <row r="236" spans="1:13" s="22" customFormat="1">
      <c r="A236" s="11"/>
      <c r="B236" s="19"/>
      <c r="C236" s="11"/>
      <c r="D236" s="11"/>
      <c r="E236" s="53"/>
      <c r="F236" s="53"/>
    </row>
    <row r="237" spans="1:13" s="17" customFormat="1" ht="15">
      <c r="A237" s="11"/>
      <c r="B237" s="19"/>
      <c r="C237" s="11"/>
      <c r="D237" s="11"/>
      <c r="E237" s="53"/>
      <c r="F237" s="53"/>
      <c r="G237" s="47"/>
      <c r="H237" s="15"/>
      <c r="I237" s="16"/>
      <c r="L237" s="18"/>
      <c r="M237" s="15"/>
    </row>
    <row r="238" spans="1:13" s="31" customFormat="1" ht="15">
      <c r="A238" s="11"/>
      <c r="B238" s="19"/>
      <c r="C238" s="11"/>
      <c r="D238" s="11"/>
      <c r="E238" s="53"/>
      <c r="F238" s="53"/>
      <c r="G238" s="48"/>
      <c r="H238" s="29"/>
      <c r="I238" s="30"/>
      <c r="L238" s="32"/>
      <c r="M238" s="29"/>
    </row>
    <row r="241" spans="1:13" s="22" customFormat="1">
      <c r="A241" s="11"/>
      <c r="B241" s="19"/>
      <c r="C241" s="11"/>
      <c r="D241" s="11"/>
      <c r="E241" s="53"/>
      <c r="F241" s="53"/>
    </row>
    <row r="242" spans="1:13" s="22" customFormat="1">
      <c r="A242" s="11"/>
      <c r="B242" s="19"/>
      <c r="C242" s="11"/>
      <c r="D242" s="11"/>
      <c r="E242" s="53"/>
      <c r="F242" s="53"/>
    </row>
    <row r="243" spans="1:13" s="17" customFormat="1" ht="15">
      <c r="A243" s="11"/>
      <c r="B243" s="19"/>
      <c r="C243" s="11"/>
      <c r="D243" s="11"/>
      <c r="E243" s="53"/>
      <c r="F243" s="53"/>
      <c r="G243" s="47"/>
      <c r="H243" s="15"/>
      <c r="I243" s="16"/>
      <c r="L243" s="18"/>
      <c r="M243" s="15"/>
    </row>
    <row r="244" spans="1:13" s="31" customFormat="1" ht="15">
      <c r="A244" s="11"/>
      <c r="B244" s="19"/>
      <c r="C244" s="11"/>
      <c r="D244" s="11"/>
      <c r="E244" s="53"/>
      <c r="F244" s="53"/>
      <c r="G244" s="48"/>
      <c r="H244" s="29"/>
      <c r="I244" s="30"/>
      <c r="L244" s="32"/>
      <c r="M244" s="29"/>
    </row>
  </sheetData>
  <mergeCells count="1">
    <mergeCell ref="B1:F1"/>
  </mergeCells>
  <phoneticPr fontId="17" type="noConversion"/>
  <conditionalFormatting sqref="G224">
    <cfRule type="cellIs" dxfId="49" priority="1" stopIfTrue="1" operator="equal">
      <formula>"A calculer"</formula>
    </cfRule>
  </conditionalFormatting>
  <conditionalFormatting sqref="H93">
    <cfRule type="cellIs" dxfId="48" priority="23" stopIfTrue="1" operator="equal">
      <formula>"Non totalisé"</formula>
    </cfRule>
    <cfRule type="cellIs" dxfId="47" priority="24" stopIfTrue="1" operator="equal">
      <formula>"Variante"</formula>
    </cfRule>
    <cfRule type="cellIs" dxfId="46" priority="25" stopIfTrue="1" operator="equal">
      <formula>"Option"</formula>
    </cfRule>
  </conditionalFormatting>
  <conditionalFormatting sqref="H117">
    <cfRule type="cellIs" dxfId="45" priority="20" stopIfTrue="1" operator="equal">
      <formula>"Non totalisé"</formula>
    </cfRule>
    <cfRule type="cellIs" dxfId="44" priority="21" stopIfTrue="1" operator="equal">
      <formula>"Variante"</formula>
    </cfRule>
    <cfRule type="cellIs" dxfId="43" priority="22" stopIfTrue="1" operator="equal">
      <formula>"Option"</formula>
    </cfRule>
  </conditionalFormatting>
  <conditionalFormatting sqref="H142:H143">
    <cfRule type="cellIs" dxfId="42" priority="17" stopIfTrue="1" operator="equal">
      <formula>"Non totalisé"</formula>
    </cfRule>
    <cfRule type="cellIs" dxfId="41" priority="18" stopIfTrue="1" operator="equal">
      <formula>"Variante"</formula>
    </cfRule>
    <cfRule type="cellIs" dxfId="40" priority="19" stopIfTrue="1" operator="equal">
      <formula>"Option"</formula>
    </cfRule>
  </conditionalFormatting>
  <conditionalFormatting sqref="H156:H158">
    <cfRule type="cellIs" dxfId="39" priority="14" stopIfTrue="1" operator="equal">
      <formula>"Non totalisé"</formula>
    </cfRule>
    <cfRule type="cellIs" dxfId="38" priority="15" stopIfTrue="1" operator="equal">
      <formula>"Variante"</formula>
    </cfRule>
    <cfRule type="cellIs" dxfId="37" priority="16" stopIfTrue="1" operator="equal">
      <formula>"Option"</formula>
    </cfRule>
  </conditionalFormatting>
  <conditionalFormatting sqref="H199">
    <cfRule type="cellIs" dxfId="36" priority="11" stopIfTrue="1" operator="equal">
      <formula>"Non totalisé"</formula>
    </cfRule>
    <cfRule type="cellIs" dxfId="35" priority="12" stopIfTrue="1" operator="equal">
      <formula>"Variante"</formula>
    </cfRule>
    <cfRule type="cellIs" dxfId="34" priority="13" stopIfTrue="1" operator="equal">
      <formula>"Option"</formula>
    </cfRule>
  </conditionalFormatting>
  <conditionalFormatting sqref="H229:H230">
    <cfRule type="cellIs" dxfId="33" priority="8" stopIfTrue="1" operator="equal">
      <formula>"Non totalisé"</formula>
    </cfRule>
    <cfRule type="cellIs" dxfId="32" priority="9" stopIfTrue="1" operator="equal">
      <formula>"Variante"</formula>
    </cfRule>
    <cfRule type="cellIs" dxfId="31" priority="10" stopIfTrue="1" operator="equal">
      <formula>"Option"</formula>
    </cfRule>
  </conditionalFormatting>
  <conditionalFormatting sqref="H237:H238">
    <cfRule type="cellIs" dxfId="30" priority="5" stopIfTrue="1" operator="equal">
      <formula>"Non totalisé"</formula>
    </cfRule>
    <cfRule type="cellIs" dxfId="29" priority="6" stopIfTrue="1" operator="equal">
      <formula>"Variante"</formula>
    </cfRule>
    <cfRule type="cellIs" dxfId="28" priority="7" stopIfTrue="1" operator="equal">
      <formula>"Option"</formula>
    </cfRule>
  </conditionalFormatting>
  <conditionalFormatting sqref="H243:H244">
    <cfRule type="cellIs" dxfId="27" priority="2" stopIfTrue="1" operator="equal">
      <formula>"Non totalisé"</formula>
    </cfRule>
    <cfRule type="cellIs" dxfId="26" priority="3" stopIfTrue="1" operator="equal">
      <formula>"Variante"</formula>
    </cfRule>
    <cfRule type="cellIs" dxfId="25" priority="4" stopIfTrue="1" operator="equal">
      <formula>"Option"</formula>
    </cfRule>
  </conditionalFormatting>
  <pageMargins left="0.70866141732283472" right="0.70866141732283472" top="0.74803149606299213" bottom="0.74803149606299213" header="0.31496062992125984" footer="0.31496062992125984"/>
  <pageSetup paperSize="9" scale="72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N367"/>
  <sheetViews>
    <sheetView zoomScaleNormal="100" zoomScaleSheetLayoutView="100" workbookViewId="0">
      <pane ySplit="10" topLeftCell="A11" activePane="bottomLeft" state="frozen"/>
      <selection activeCell="H188" sqref="H188"/>
      <selection pane="bottomLeft" activeCell="E25" sqref="E25"/>
    </sheetView>
  </sheetViews>
  <sheetFormatPr baseColWidth="10" defaultRowHeight="12.75"/>
  <cols>
    <col min="1" max="1" width="7.42578125" style="11" customWidth="1"/>
    <col min="2" max="2" width="67.28515625" style="19" customWidth="1"/>
    <col min="3" max="3" width="6.7109375" style="11" bestFit="1" customWidth="1"/>
    <col min="4" max="4" width="10.140625" style="11" bestFit="1" customWidth="1"/>
    <col min="5" max="5" width="11.42578125" style="53" customWidth="1"/>
    <col min="6" max="6" width="14" style="53" bestFit="1" customWidth="1"/>
    <col min="7" max="7" width="12.7109375" style="2" bestFit="1" customWidth="1"/>
    <col min="8" max="8" width="11.42578125" style="2"/>
    <col min="9" max="9" width="10.7109375" style="2" customWidth="1"/>
    <col min="10" max="16384" width="11.42578125" style="2"/>
  </cols>
  <sheetData>
    <row r="1" spans="1:14">
      <c r="A1" s="3"/>
      <c r="B1" s="190" t="s">
        <v>56</v>
      </c>
      <c r="C1" s="191"/>
      <c r="D1" s="191"/>
      <c r="E1" s="191"/>
      <c r="F1" s="192"/>
      <c r="G1" s="41"/>
    </row>
    <row r="2" spans="1:14">
      <c r="A2" s="3"/>
      <c r="B2" s="100"/>
      <c r="C2" s="80"/>
      <c r="D2" s="80"/>
      <c r="E2" s="101"/>
      <c r="F2" s="102"/>
    </row>
    <row r="3" spans="1:14">
      <c r="A3" s="3"/>
      <c r="B3" s="100" t="s">
        <v>106</v>
      </c>
      <c r="C3" s="80"/>
      <c r="D3" s="80"/>
      <c r="E3" s="101"/>
      <c r="F3" s="102">
        <f>F27</f>
        <v>0</v>
      </c>
    </row>
    <row r="4" spans="1:14">
      <c r="A4" s="3"/>
      <c r="B4" s="100"/>
      <c r="C4" s="80"/>
      <c r="D4" s="80"/>
      <c r="E4" s="101"/>
      <c r="F4" s="102"/>
    </row>
    <row r="5" spans="1:14">
      <c r="A5" s="3"/>
      <c r="B5" s="89" t="s">
        <v>4</v>
      </c>
      <c r="C5" s="80"/>
      <c r="D5" s="80"/>
      <c r="E5" s="88"/>
      <c r="F5" s="86">
        <f>SUM(F3:F3)</f>
        <v>0</v>
      </c>
    </row>
    <row r="6" spans="1:14">
      <c r="A6" s="3"/>
      <c r="B6" s="89"/>
      <c r="C6" s="80"/>
      <c r="D6" s="87"/>
      <c r="E6" s="88"/>
      <c r="F6" s="86"/>
    </row>
    <row r="7" spans="1:14" ht="13.5" thickBot="1">
      <c r="A7" s="3"/>
      <c r="B7" s="79" t="s">
        <v>19</v>
      </c>
      <c r="C7" s="80"/>
      <c r="D7" s="87" t="s">
        <v>21</v>
      </c>
      <c r="E7" s="88"/>
      <c r="F7" s="86">
        <f>(F5+F6)*D7</f>
        <v>0</v>
      </c>
    </row>
    <row r="8" spans="1:14" s="6" customFormat="1">
      <c r="A8" s="42"/>
      <c r="B8" s="82" t="s">
        <v>5</v>
      </c>
      <c r="C8" s="83"/>
      <c r="D8" s="83"/>
      <c r="E8" s="84"/>
      <c r="F8" s="85">
        <f>F5+F6+F7</f>
        <v>0</v>
      </c>
    </row>
    <row r="9" spans="1:14" s="6" customFormat="1">
      <c r="A9" s="5"/>
      <c r="B9" s="70"/>
      <c r="C9" s="5"/>
      <c r="D9" s="5"/>
      <c r="E9" s="58"/>
      <c r="F9" s="50"/>
    </row>
    <row r="10" spans="1:14" s="10" customFormat="1" ht="25.5">
      <c r="A10" s="8" t="s">
        <v>7</v>
      </c>
      <c r="B10" s="8" t="s">
        <v>2</v>
      </c>
      <c r="C10" s="8" t="s">
        <v>1</v>
      </c>
      <c r="D10" s="9" t="s">
        <v>0</v>
      </c>
      <c r="E10" s="8" t="s">
        <v>10</v>
      </c>
      <c r="F10" s="51" t="s">
        <v>11</v>
      </c>
      <c r="I10" s="2"/>
      <c r="J10" s="2"/>
      <c r="K10" s="2"/>
      <c r="L10" s="2"/>
      <c r="M10" s="2"/>
      <c r="N10" s="2"/>
    </row>
    <row r="11" spans="1:14">
      <c r="A11" s="91"/>
      <c r="B11" s="92"/>
      <c r="C11" s="91"/>
      <c r="D11" s="91"/>
      <c r="E11" s="93"/>
      <c r="F11" s="93"/>
    </row>
    <row r="12" spans="1:14" ht="15">
      <c r="A12" s="12">
        <v>4.0999999999999996</v>
      </c>
      <c r="B12" s="13" t="s">
        <v>25</v>
      </c>
      <c r="C12" s="14"/>
      <c r="D12" s="111"/>
      <c r="E12" s="60"/>
      <c r="F12" s="55"/>
    </row>
    <row r="13" spans="1:14">
      <c r="A13" s="91"/>
      <c r="B13" s="95"/>
      <c r="C13" s="91"/>
      <c r="D13" s="109"/>
      <c r="E13" s="96"/>
      <c r="F13" s="96"/>
    </row>
    <row r="14" spans="1:14">
      <c r="A14" s="134" t="s">
        <v>107</v>
      </c>
      <c r="B14" s="135" t="s">
        <v>12</v>
      </c>
      <c r="C14" s="91" t="s">
        <v>6</v>
      </c>
      <c r="D14" s="97">
        <v>3560</v>
      </c>
      <c r="E14" s="96"/>
      <c r="F14" s="96">
        <f>E14*D14</f>
        <v>0</v>
      </c>
    </row>
    <row r="15" spans="1:14">
      <c r="A15" s="134"/>
      <c r="B15" s="135"/>
      <c r="C15" s="91"/>
      <c r="D15" s="97"/>
      <c r="E15" s="96"/>
      <c r="F15" s="96"/>
    </row>
    <row r="16" spans="1:14">
      <c r="A16" s="134" t="s">
        <v>108</v>
      </c>
      <c r="B16" s="135" t="s">
        <v>88</v>
      </c>
      <c r="C16" s="91" t="s">
        <v>8</v>
      </c>
      <c r="D16" s="97">
        <v>810</v>
      </c>
      <c r="E16" s="96"/>
      <c r="F16" s="96">
        <f>E16*D16</f>
        <v>0</v>
      </c>
    </row>
    <row r="17" spans="1:14">
      <c r="A17" s="134"/>
      <c r="B17" s="135"/>
      <c r="C17" s="91"/>
      <c r="D17" s="97"/>
      <c r="E17" s="96"/>
      <c r="F17" s="96"/>
    </row>
    <row r="18" spans="1:14">
      <c r="A18" s="134" t="s">
        <v>109</v>
      </c>
      <c r="B18" s="135" t="s">
        <v>13</v>
      </c>
      <c r="C18" s="91" t="s">
        <v>8</v>
      </c>
      <c r="D18" s="97">
        <v>2000</v>
      </c>
      <c r="E18" s="96"/>
      <c r="F18" s="96">
        <f>E18*D18</f>
        <v>0</v>
      </c>
    </row>
    <row r="19" spans="1:14">
      <c r="A19" s="134"/>
      <c r="B19" s="135"/>
      <c r="C19" s="91"/>
      <c r="D19" s="97"/>
      <c r="E19" s="96"/>
      <c r="F19" s="96"/>
    </row>
    <row r="20" spans="1:14">
      <c r="A20" s="134" t="s">
        <v>110</v>
      </c>
      <c r="B20" s="135" t="s">
        <v>14</v>
      </c>
      <c r="C20" s="91" t="s">
        <v>8</v>
      </c>
      <c r="D20" s="97">
        <v>5110</v>
      </c>
      <c r="E20" s="96"/>
      <c r="F20" s="96"/>
    </row>
    <row r="21" spans="1:14" s="22" customFormat="1">
      <c r="A21" s="91" t="s">
        <v>111</v>
      </c>
      <c r="B21" s="95" t="s">
        <v>92</v>
      </c>
      <c r="C21" s="91" t="s">
        <v>8</v>
      </c>
      <c r="D21" s="97">
        <f>D20-D22</f>
        <v>3110</v>
      </c>
      <c r="E21" s="96"/>
      <c r="F21" s="96">
        <f>E21*D21</f>
        <v>0</v>
      </c>
      <c r="I21" s="2"/>
      <c r="J21" s="2"/>
      <c r="K21" s="2"/>
      <c r="L21" s="2"/>
      <c r="M21" s="2"/>
      <c r="N21" s="2"/>
    </row>
    <row r="22" spans="1:14">
      <c r="A22" s="91" t="s">
        <v>112</v>
      </c>
      <c r="B22" s="104" t="s">
        <v>100</v>
      </c>
      <c r="C22" s="91" t="s">
        <v>8</v>
      </c>
      <c r="D22" s="97">
        <v>2000</v>
      </c>
      <c r="E22" s="96"/>
      <c r="F22" s="96">
        <f>E22*D22</f>
        <v>0</v>
      </c>
    </row>
    <row r="23" spans="1:14">
      <c r="A23" s="91"/>
      <c r="B23" s="104"/>
      <c r="C23" s="91"/>
      <c r="D23" s="97"/>
      <c r="E23" s="96"/>
      <c r="F23" s="96"/>
    </row>
    <row r="24" spans="1:14">
      <c r="A24" s="134" t="s">
        <v>113</v>
      </c>
      <c r="B24" s="135" t="s">
        <v>20</v>
      </c>
      <c r="C24" s="91"/>
      <c r="D24" s="97"/>
      <c r="E24" s="96"/>
      <c r="F24" s="96"/>
    </row>
    <row r="25" spans="1:14">
      <c r="A25" s="91" t="s">
        <v>114</v>
      </c>
      <c r="B25" s="95" t="s">
        <v>23</v>
      </c>
      <c r="C25" s="91" t="s">
        <v>9</v>
      </c>
      <c r="D25" s="97">
        <v>310</v>
      </c>
      <c r="E25" s="96"/>
      <c r="F25" s="96">
        <f>E25*D25</f>
        <v>0</v>
      </c>
    </row>
    <row r="26" spans="1:14">
      <c r="A26" s="91"/>
      <c r="B26" s="95"/>
      <c r="C26" s="91"/>
      <c r="D26" s="128"/>
      <c r="E26" s="98"/>
      <c r="F26" s="99"/>
    </row>
    <row r="27" spans="1:14">
      <c r="A27" s="20"/>
      <c r="B27" s="71" t="s">
        <v>123</v>
      </c>
      <c r="C27" s="21"/>
      <c r="D27" s="110"/>
      <c r="E27" s="56"/>
      <c r="F27" s="54">
        <f>SUM(F14:F26)</f>
        <v>0</v>
      </c>
    </row>
    <row r="28" spans="1:14">
      <c r="A28" s="27"/>
      <c r="B28" s="45"/>
      <c r="C28" s="28"/>
      <c r="D28" s="117"/>
      <c r="E28" s="118"/>
      <c r="F28" s="118"/>
    </row>
    <row r="29" spans="1:14">
      <c r="A29" s="3"/>
      <c r="B29" s="69"/>
      <c r="C29" s="3"/>
      <c r="D29" s="3"/>
      <c r="E29" s="57"/>
      <c r="F29" s="57"/>
    </row>
    <row r="30" spans="1:14">
      <c r="A30" s="3"/>
      <c r="B30" s="69"/>
      <c r="C30" s="3"/>
      <c r="D30" s="3"/>
      <c r="E30" s="57"/>
      <c r="F30" s="57"/>
    </row>
    <row r="31" spans="1:14">
      <c r="A31" s="3"/>
      <c r="B31" s="69"/>
      <c r="C31" s="3"/>
      <c r="D31" s="3"/>
      <c r="E31" s="57"/>
      <c r="F31" s="57"/>
    </row>
    <row r="32" spans="1:14">
      <c r="A32" s="3"/>
      <c r="B32" s="69"/>
      <c r="C32" s="3"/>
      <c r="D32" s="3"/>
      <c r="E32" s="57"/>
      <c r="F32" s="57"/>
    </row>
    <row r="33" spans="1:6">
      <c r="A33" s="3"/>
      <c r="B33" s="69"/>
      <c r="C33" s="3"/>
      <c r="D33" s="3"/>
      <c r="E33" s="57"/>
      <c r="F33" s="57"/>
    </row>
    <row r="34" spans="1:6">
      <c r="A34" s="3"/>
      <c r="B34" s="69"/>
      <c r="C34" s="3"/>
      <c r="D34" s="3"/>
      <c r="E34" s="57"/>
      <c r="F34" s="57"/>
    </row>
    <row r="35" spans="1:6">
      <c r="A35" s="3"/>
      <c r="B35" s="69"/>
      <c r="C35" s="3"/>
      <c r="D35" s="3"/>
      <c r="E35" s="57"/>
      <c r="F35" s="57"/>
    </row>
    <row r="36" spans="1:6">
      <c r="A36" s="3"/>
      <c r="B36" s="69"/>
      <c r="C36" s="3"/>
      <c r="D36" s="3"/>
      <c r="E36" s="57"/>
      <c r="F36" s="57"/>
    </row>
    <row r="37" spans="1:6">
      <c r="A37" s="3"/>
      <c r="B37" s="69"/>
      <c r="C37" s="3"/>
      <c r="D37" s="3"/>
      <c r="E37" s="57"/>
      <c r="F37" s="57"/>
    </row>
    <row r="38" spans="1:6">
      <c r="A38" s="3"/>
      <c r="B38" s="69"/>
      <c r="C38" s="3"/>
      <c r="D38" s="3"/>
      <c r="E38" s="57"/>
      <c r="F38" s="57"/>
    </row>
    <row r="39" spans="1:6">
      <c r="A39" s="3"/>
      <c r="B39" s="69"/>
      <c r="C39" s="3"/>
      <c r="D39" s="3"/>
      <c r="E39" s="57"/>
      <c r="F39" s="57"/>
    </row>
    <row r="40" spans="1:6">
      <c r="A40" s="3"/>
      <c r="B40" s="69"/>
      <c r="C40" s="3"/>
      <c r="D40" s="3"/>
      <c r="E40" s="57"/>
      <c r="F40" s="57"/>
    </row>
    <row r="41" spans="1:6">
      <c r="A41" s="3"/>
      <c r="B41" s="69"/>
      <c r="C41" s="3"/>
      <c r="D41" s="3"/>
      <c r="E41" s="57"/>
      <c r="F41" s="57"/>
    </row>
    <row r="42" spans="1:6">
      <c r="A42" s="3"/>
      <c r="B42" s="69"/>
      <c r="C42" s="3"/>
      <c r="D42" s="3"/>
      <c r="E42" s="57"/>
      <c r="F42" s="57"/>
    </row>
    <row r="43" spans="1:6">
      <c r="A43" s="3"/>
      <c r="B43" s="69"/>
      <c r="C43" s="3"/>
      <c r="D43" s="3"/>
      <c r="E43" s="57"/>
      <c r="F43" s="57"/>
    </row>
    <row r="44" spans="1:6">
      <c r="A44" s="3"/>
      <c r="B44" s="69"/>
      <c r="C44" s="3"/>
      <c r="D44" s="3"/>
      <c r="E44" s="57"/>
      <c r="F44" s="57"/>
    </row>
    <row r="45" spans="1:6">
      <c r="A45" s="3"/>
      <c r="B45" s="69"/>
      <c r="C45" s="3"/>
      <c r="D45" s="3"/>
      <c r="E45" s="57"/>
      <c r="F45" s="57"/>
    </row>
    <row r="46" spans="1:6">
      <c r="A46" s="3"/>
      <c r="B46" s="69"/>
      <c r="C46" s="3"/>
      <c r="D46" s="3"/>
      <c r="E46" s="57"/>
      <c r="F46" s="57"/>
    </row>
    <row r="47" spans="1:6">
      <c r="A47" s="3"/>
      <c r="B47" s="69"/>
      <c r="C47" s="3"/>
      <c r="D47" s="3"/>
      <c r="E47" s="57"/>
      <c r="F47" s="57"/>
    </row>
    <row r="48" spans="1:6">
      <c r="A48" s="3"/>
      <c r="B48" s="69"/>
      <c r="C48" s="3"/>
      <c r="D48" s="3"/>
      <c r="E48" s="57"/>
      <c r="F48" s="57"/>
    </row>
    <row r="49" spans="1:6">
      <c r="A49" s="3"/>
      <c r="B49" s="69"/>
      <c r="C49" s="3"/>
      <c r="D49" s="3"/>
      <c r="E49" s="57"/>
      <c r="F49" s="57"/>
    </row>
    <row r="50" spans="1:6">
      <c r="A50" s="3"/>
      <c r="B50" s="69"/>
      <c r="C50" s="3"/>
      <c r="D50" s="3"/>
      <c r="E50" s="57"/>
      <c r="F50" s="57"/>
    </row>
    <row r="51" spans="1:6">
      <c r="A51" s="3"/>
      <c r="B51" s="69"/>
      <c r="C51" s="3"/>
      <c r="D51" s="3"/>
      <c r="E51" s="57"/>
      <c r="F51" s="57"/>
    </row>
    <row r="52" spans="1:6">
      <c r="A52" s="3"/>
      <c r="B52" s="69"/>
      <c r="C52" s="3"/>
      <c r="D52" s="3"/>
      <c r="E52" s="57"/>
      <c r="F52" s="57"/>
    </row>
    <row r="53" spans="1:6">
      <c r="A53" s="3"/>
      <c r="B53" s="69"/>
      <c r="C53" s="3"/>
      <c r="D53" s="3"/>
      <c r="E53" s="57"/>
      <c r="F53" s="57"/>
    </row>
    <row r="54" spans="1:6">
      <c r="A54" s="3"/>
      <c r="B54" s="69"/>
      <c r="C54" s="3"/>
      <c r="D54" s="3"/>
      <c r="E54" s="57"/>
      <c r="F54" s="57"/>
    </row>
    <row r="55" spans="1:6">
      <c r="A55" s="3"/>
      <c r="B55" s="69"/>
      <c r="C55" s="3"/>
      <c r="D55" s="3"/>
      <c r="E55" s="57"/>
      <c r="F55" s="57"/>
    </row>
    <row r="56" spans="1:6">
      <c r="A56" s="3"/>
      <c r="B56" s="69"/>
      <c r="C56" s="3"/>
      <c r="D56" s="3"/>
      <c r="E56" s="57"/>
      <c r="F56" s="57"/>
    </row>
    <row r="57" spans="1:6">
      <c r="A57" s="3"/>
      <c r="B57" s="69"/>
      <c r="C57" s="3"/>
      <c r="D57" s="3"/>
      <c r="E57" s="57"/>
      <c r="F57" s="57"/>
    </row>
    <row r="58" spans="1:6">
      <c r="A58" s="3"/>
      <c r="B58" s="69"/>
      <c r="C58" s="3"/>
      <c r="D58" s="3"/>
      <c r="E58" s="57"/>
      <c r="F58" s="57"/>
    </row>
    <row r="59" spans="1:6">
      <c r="A59" s="3"/>
      <c r="B59" s="69"/>
      <c r="C59" s="3"/>
      <c r="D59" s="3"/>
      <c r="E59" s="57"/>
      <c r="F59" s="57"/>
    </row>
    <row r="60" spans="1:6">
      <c r="A60" s="3"/>
      <c r="B60" s="69"/>
      <c r="C60" s="3"/>
      <c r="D60" s="3"/>
      <c r="E60" s="57"/>
      <c r="F60" s="57"/>
    </row>
    <row r="61" spans="1:6">
      <c r="A61" s="3"/>
      <c r="B61" s="69"/>
      <c r="C61" s="3"/>
      <c r="D61" s="3"/>
      <c r="E61" s="57"/>
      <c r="F61" s="57"/>
    </row>
    <row r="62" spans="1:6">
      <c r="A62" s="3"/>
      <c r="B62" s="69"/>
      <c r="C62" s="3"/>
      <c r="D62" s="3"/>
      <c r="E62" s="57"/>
      <c r="F62" s="57"/>
    </row>
    <row r="63" spans="1:6">
      <c r="A63" s="3"/>
      <c r="B63" s="69"/>
      <c r="C63" s="3"/>
      <c r="D63" s="3"/>
      <c r="E63" s="57"/>
      <c r="F63" s="57"/>
    </row>
    <row r="64" spans="1:6">
      <c r="A64" s="3"/>
      <c r="B64" s="69"/>
      <c r="C64" s="3"/>
      <c r="D64" s="3"/>
      <c r="E64" s="57"/>
      <c r="F64" s="57"/>
    </row>
    <row r="65" spans="1:6">
      <c r="A65" s="3"/>
      <c r="B65" s="69"/>
      <c r="C65" s="3"/>
      <c r="D65" s="3"/>
      <c r="E65" s="57"/>
      <c r="F65" s="57"/>
    </row>
    <row r="66" spans="1:6">
      <c r="A66" s="3"/>
      <c r="B66" s="69"/>
      <c r="C66" s="3"/>
      <c r="D66" s="3"/>
      <c r="E66" s="57"/>
      <c r="F66" s="57"/>
    </row>
    <row r="67" spans="1:6">
      <c r="A67" s="3"/>
      <c r="B67" s="69"/>
      <c r="C67" s="3"/>
      <c r="D67" s="3"/>
      <c r="E67" s="57"/>
      <c r="F67" s="57"/>
    </row>
    <row r="68" spans="1:6">
      <c r="A68" s="3"/>
      <c r="B68" s="69"/>
      <c r="C68" s="3"/>
      <c r="D68" s="3"/>
      <c r="E68" s="57"/>
      <c r="F68" s="57"/>
    </row>
    <row r="69" spans="1:6">
      <c r="A69" s="3"/>
      <c r="B69" s="69"/>
      <c r="C69" s="3"/>
      <c r="D69" s="3"/>
      <c r="E69" s="57"/>
      <c r="F69" s="57"/>
    </row>
    <row r="70" spans="1:6">
      <c r="A70" s="3"/>
      <c r="B70" s="69"/>
      <c r="C70" s="3"/>
      <c r="D70" s="3"/>
      <c r="E70" s="57"/>
      <c r="F70" s="57"/>
    </row>
    <row r="71" spans="1:6">
      <c r="A71" s="3"/>
      <c r="B71" s="69"/>
      <c r="C71" s="3"/>
      <c r="D71" s="3"/>
      <c r="E71" s="57"/>
      <c r="F71" s="57"/>
    </row>
    <row r="72" spans="1:6">
      <c r="A72" s="3"/>
      <c r="B72" s="69"/>
      <c r="C72" s="3"/>
      <c r="D72" s="3"/>
      <c r="E72" s="57"/>
      <c r="F72" s="57"/>
    </row>
    <row r="73" spans="1:6">
      <c r="A73" s="3"/>
      <c r="B73" s="69"/>
      <c r="C73" s="3"/>
      <c r="D73" s="3"/>
      <c r="E73" s="57"/>
      <c r="F73" s="57"/>
    </row>
    <row r="74" spans="1:6">
      <c r="A74" s="3"/>
      <c r="B74" s="69"/>
      <c r="C74" s="3"/>
      <c r="D74" s="3"/>
      <c r="E74" s="57"/>
      <c r="F74" s="57"/>
    </row>
    <row r="75" spans="1:6">
      <c r="A75" s="3"/>
      <c r="B75" s="69"/>
      <c r="C75" s="3"/>
      <c r="D75" s="3"/>
      <c r="E75" s="57"/>
      <c r="F75" s="57"/>
    </row>
    <row r="76" spans="1:6">
      <c r="A76" s="3"/>
      <c r="B76" s="69"/>
      <c r="C76" s="3"/>
      <c r="D76" s="3"/>
      <c r="E76" s="57"/>
      <c r="F76" s="57"/>
    </row>
    <row r="77" spans="1:6">
      <c r="A77" s="3"/>
      <c r="B77" s="69"/>
      <c r="C77" s="3"/>
      <c r="D77" s="3"/>
      <c r="E77" s="57"/>
      <c r="F77" s="57"/>
    </row>
    <row r="78" spans="1:6">
      <c r="A78" s="3"/>
      <c r="B78" s="69"/>
      <c r="C78" s="3"/>
      <c r="D78" s="3"/>
      <c r="E78" s="57"/>
      <c r="F78" s="57"/>
    </row>
    <row r="79" spans="1:6">
      <c r="A79" s="3"/>
      <c r="B79" s="69"/>
      <c r="C79" s="3"/>
      <c r="D79" s="3"/>
      <c r="E79" s="57"/>
      <c r="F79" s="57"/>
    </row>
    <row r="80" spans="1:6">
      <c r="A80" s="3"/>
      <c r="B80" s="69"/>
      <c r="C80" s="3"/>
      <c r="D80" s="3"/>
      <c r="E80" s="57"/>
      <c r="F80" s="57"/>
    </row>
    <row r="81" spans="1:6">
      <c r="A81" s="3"/>
      <c r="B81" s="69"/>
      <c r="C81" s="3"/>
      <c r="D81" s="3"/>
      <c r="E81" s="57"/>
      <c r="F81" s="57"/>
    </row>
    <row r="82" spans="1:6">
      <c r="A82" s="3"/>
      <c r="B82" s="69"/>
      <c r="C82" s="3"/>
      <c r="D82" s="3"/>
      <c r="E82" s="57"/>
      <c r="F82" s="57"/>
    </row>
    <row r="83" spans="1:6">
      <c r="A83" s="3"/>
      <c r="B83" s="69"/>
      <c r="C83" s="3"/>
      <c r="D83" s="3"/>
      <c r="E83" s="57"/>
      <c r="F83" s="57"/>
    </row>
    <row r="84" spans="1:6">
      <c r="A84" s="3"/>
      <c r="B84" s="69"/>
      <c r="C84" s="3"/>
      <c r="D84" s="3"/>
      <c r="E84" s="57"/>
      <c r="F84" s="57"/>
    </row>
    <row r="85" spans="1:6">
      <c r="A85" s="3"/>
      <c r="B85" s="69"/>
      <c r="C85" s="3"/>
      <c r="D85" s="3"/>
      <c r="E85" s="57"/>
      <c r="F85" s="57"/>
    </row>
    <row r="86" spans="1:6">
      <c r="A86" s="3"/>
      <c r="B86" s="69"/>
      <c r="C86" s="3"/>
      <c r="D86" s="3"/>
      <c r="E86" s="57"/>
      <c r="F86" s="57"/>
    </row>
    <row r="87" spans="1:6">
      <c r="A87" s="3"/>
      <c r="B87" s="69"/>
      <c r="C87" s="3"/>
      <c r="D87" s="3"/>
      <c r="E87" s="57"/>
      <c r="F87" s="57"/>
    </row>
    <row r="88" spans="1:6">
      <c r="A88" s="3"/>
      <c r="B88" s="69"/>
      <c r="C88" s="3"/>
      <c r="D88" s="3"/>
      <c r="E88" s="57"/>
      <c r="F88" s="57"/>
    </row>
    <row r="89" spans="1:6">
      <c r="A89" s="3"/>
      <c r="B89" s="69"/>
      <c r="C89" s="3"/>
      <c r="D89" s="3"/>
      <c r="E89" s="57"/>
      <c r="F89" s="57"/>
    </row>
    <row r="90" spans="1:6">
      <c r="A90" s="3"/>
      <c r="B90" s="69"/>
      <c r="C90" s="3"/>
      <c r="D90" s="3"/>
      <c r="E90" s="57"/>
      <c r="F90" s="57"/>
    </row>
    <row r="91" spans="1:6">
      <c r="A91" s="3"/>
      <c r="B91" s="69"/>
      <c r="C91" s="3"/>
      <c r="D91" s="3"/>
      <c r="E91" s="57"/>
      <c r="F91" s="57"/>
    </row>
    <row r="92" spans="1:6">
      <c r="A92" s="3"/>
      <c r="B92" s="69"/>
      <c r="C92" s="3"/>
      <c r="D92" s="3"/>
      <c r="E92" s="57"/>
      <c r="F92" s="57"/>
    </row>
    <row r="93" spans="1:6">
      <c r="A93" s="3"/>
      <c r="B93" s="69"/>
      <c r="C93" s="3"/>
      <c r="D93" s="3"/>
      <c r="E93" s="57"/>
      <c r="F93" s="57"/>
    </row>
    <row r="94" spans="1:6">
      <c r="A94" s="3"/>
      <c r="B94" s="69"/>
      <c r="C94" s="3"/>
      <c r="D94" s="3"/>
      <c r="E94" s="57"/>
      <c r="F94" s="57"/>
    </row>
    <row r="95" spans="1:6">
      <c r="A95" s="3"/>
      <c r="B95" s="69"/>
      <c r="C95" s="3"/>
      <c r="D95" s="3"/>
      <c r="E95" s="57"/>
      <c r="F95" s="57"/>
    </row>
    <row r="96" spans="1:6">
      <c r="A96" s="3"/>
      <c r="B96" s="69"/>
      <c r="C96" s="3"/>
      <c r="D96" s="3"/>
      <c r="E96" s="57"/>
      <c r="F96" s="57"/>
    </row>
    <row r="97" spans="1:6">
      <c r="A97" s="3"/>
      <c r="B97" s="69"/>
      <c r="C97" s="3"/>
      <c r="D97" s="3"/>
      <c r="E97" s="57"/>
      <c r="F97" s="57"/>
    </row>
    <row r="98" spans="1:6">
      <c r="A98" s="3"/>
      <c r="B98" s="69"/>
      <c r="C98" s="3"/>
      <c r="D98" s="3"/>
      <c r="E98" s="57"/>
      <c r="F98" s="57"/>
    </row>
    <row r="99" spans="1:6">
      <c r="A99" s="3"/>
      <c r="B99" s="69"/>
      <c r="C99" s="3"/>
      <c r="D99" s="3"/>
      <c r="E99" s="57"/>
      <c r="F99" s="57"/>
    </row>
    <row r="100" spans="1:6">
      <c r="A100" s="3"/>
      <c r="B100" s="69"/>
      <c r="C100" s="3"/>
      <c r="D100" s="3"/>
      <c r="E100" s="57"/>
      <c r="F100" s="57"/>
    </row>
    <row r="101" spans="1:6">
      <c r="A101" s="3"/>
      <c r="B101" s="69"/>
      <c r="C101" s="3"/>
      <c r="D101" s="3"/>
      <c r="E101" s="57"/>
      <c r="F101" s="57"/>
    </row>
    <row r="102" spans="1:6">
      <c r="A102" s="3"/>
      <c r="B102" s="69"/>
      <c r="C102" s="3"/>
      <c r="D102" s="3"/>
      <c r="E102" s="57"/>
      <c r="F102" s="57"/>
    </row>
    <row r="103" spans="1:6">
      <c r="A103" s="3"/>
      <c r="B103" s="69"/>
      <c r="C103" s="3"/>
      <c r="D103" s="3"/>
      <c r="E103" s="57"/>
      <c r="F103" s="57"/>
    </row>
    <row r="104" spans="1:6">
      <c r="A104" s="3"/>
      <c r="B104" s="69"/>
      <c r="C104" s="3"/>
      <c r="D104" s="3"/>
      <c r="E104" s="57"/>
      <c r="F104" s="57"/>
    </row>
    <row r="105" spans="1:6">
      <c r="A105" s="3"/>
      <c r="B105" s="69"/>
      <c r="C105" s="3"/>
      <c r="D105" s="3"/>
      <c r="E105" s="57"/>
      <c r="F105" s="57"/>
    </row>
    <row r="106" spans="1:6">
      <c r="A106" s="3"/>
      <c r="B106" s="69"/>
      <c r="C106" s="3"/>
      <c r="D106" s="3"/>
      <c r="E106" s="57"/>
      <c r="F106" s="57"/>
    </row>
    <row r="107" spans="1:6">
      <c r="A107" s="3"/>
      <c r="B107" s="69"/>
      <c r="C107" s="3"/>
      <c r="D107" s="3"/>
      <c r="E107" s="57"/>
      <c r="F107" s="57"/>
    </row>
    <row r="108" spans="1:6">
      <c r="A108" s="3"/>
      <c r="B108" s="69"/>
      <c r="C108" s="3"/>
      <c r="D108" s="3"/>
      <c r="E108" s="57"/>
      <c r="F108" s="57"/>
    </row>
    <row r="109" spans="1:6">
      <c r="A109" s="3"/>
      <c r="B109" s="69"/>
      <c r="C109" s="3"/>
      <c r="D109" s="3"/>
      <c r="E109" s="57"/>
      <c r="F109" s="57"/>
    </row>
    <row r="110" spans="1:6">
      <c r="A110" s="3"/>
      <c r="B110" s="69"/>
      <c r="C110" s="3"/>
      <c r="D110" s="3"/>
      <c r="E110" s="57"/>
      <c r="F110" s="57"/>
    </row>
    <row r="111" spans="1:6">
      <c r="A111" s="3"/>
      <c r="B111" s="69"/>
      <c r="C111" s="3"/>
      <c r="D111" s="3"/>
      <c r="E111" s="57"/>
      <c r="F111" s="57"/>
    </row>
    <row r="112" spans="1:6">
      <c r="A112" s="3"/>
      <c r="B112" s="69"/>
      <c r="C112" s="3"/>
      <c r="D112" s="3"/>
      <c r="E112" s="57"/>
      <c r="F112" s="57"/>
    </row>
    <row r="113" spans="1:6">
      <c r="A113" s="3"/>
      <c r="B113" s="69"/>
      <c r="C113" s="3"/>
      <c r="D113" s="3"/>
      <c r="E113" s="57"/>
      <c r="F113" s="57"/>
    </row>
    <row r="114" spans="1:6">
      <c r="A114" s="3"/>
      <c r="B114" s="69"/>
      <c r="C114" s="3"/>
      <c r="D114" s="3"/>
      <c r="E114" s="57"/>
      <c r="F114" s="57"/>
    </row>
    <row r="115" spans="1:6">
      <c r="A115" s="3"/>
      <c r="B115" s="69"/>
      <c r="C115" s="3"/>
      <c r="D115" s="3"/>
      <c r="E115" s="57"/>
      <c r="F115" s="57"/>
    </row>
    <row r="116" spans="1:6">
      <c r="A116" s="3"/>
      <c r="B116" s="69"/>
      <c r="C116" s="3"/>
      <c r="D116" s="3"/>
      <c r="E116" s="57"/>
      <c r="F116" s="57"/>
    </row>
    <row r="117" spans="1:6">
      <c r="A117" s="3"/>
      <c r="B117" s="69"/>
      <c r="C117" s="3"/>
      <c r="D117" s="3"/>
      <c r="E117" s="57"/>
      <c r="F117" s="57"/>
    </row>
    <row r="118" spans="1:6">
      <c r="A118" s="3"/>
      <c r="B118" s="69"/>
      <c r="C118" s="3"/>
      <c r="D118" s="3"/>
      <c r="E118" s="57"/>
      <c r="F118" s="57"/>
    </row>
    <row r="119" spans="1:6">
      <c r="A119" s="3"/>
      <c r="B119" s="69"/>
      <c r="C119" s="3"/>
      <c r="D119" s="3"/>
      <c r="E119" s="57"/>
      <c r="F119" s="57"/>
    </row>
    <row r="120" spans="1:6">
      <c r="A120" s="3"/>
      <c r="B120" s="69"/>
      <c r="C120" s="3"/>
      <c r="D120" s="3"/>
      <c r="E120" s="57"/>
      <c r="F120" s="57"/>
    </row>
    <row r="121" spans="1:6">
      <c r="A121" s="3"/>
      <c r="B121" s="69"/>
      <c r="C121" s="3"/>
      <c r="D121" s="3"/>
      <c r="E121" s="57"/>
      <c r="F121" s="57"/>
    </row>
    <row r="122" spans="1:6">
      <c r="A122" s="3"/>
      <c r="B122" s="69"/>
      <c r="C122" s="3"/>
      <c r="D122" s="3"/>
      <c r="E122" s="57"/>
      <c r="F122" s="57"/>
    </row>
    <row r="123" spans="1:6">
      <c r="A123" s="3"/>
      <c r="B123" s="69"/>
      <c r="C123" s="3"/>
      <c r="D123" s="3"/>
      <c r="E123" s="57"/>
      <c r="F123" s="57"/>
    </row>
    <row r="124" spans="1:6">
      <c r="A124" s="3"/>
      <c r="B124" s="69"/>
      <c r="C124" s="3"/>
      <c r="D124" s="3"/>
      <c r="E124" s="57"/>
      <c r="F124" s="57"/>
    </row>
    <row r="125" spans="1:6">
      <c r="A125" s="3"/>
      <c r="B125" s="69"/>
      <c r="C125" s="3"/>
      <c r="D125" s="3"/>
      <c r="E125" s="57"/>
      <c r="F125" s="57"/>
    </row>
    <row r="126" spans="1:6">
      <c r="A126" s="3"/>
      <c r="B126" s="69"/>
      <c r="C126" s="3"/>
      <c r="D126" s="3"/>
      <c r="E126" s="57"/>
      <c r="F126" s="57"/>
    </row>
    <row r="127" spans="1:6">
      <c r="A127" s="3"/>
      <c r="B127" s="69"/>
      <c r="C127" s="3"/>
      <c r="D127" s="3"/>
      <c r="E127" s="57"/>
      <c r="F127" s="57"/>
    </row>
    <row r="128" spans="1:6">
      <c r="A128" s="3"/>
      <c r="B128" s="69"/>
      <c r="C128" s="3"/>
      <c r="D128" s="3"/>
      <c r="E128" s="57"/>
      <c r="F128" s="57"/>
    </row>
    <row r="129" spans="1:6">
      <c r="A129" s="3"/>
      <c r="B129" s="69"/>
      <c r="C129" s="3"/>
      <c r="D129" s="3"/>
      <c r="E129" s="57"/>
      <c r="F129" s="57"/>
    </row>
    <row r="130" spans="1:6">
      <c r="A130" s="3"/>
      <c r="B130" s="69"/>
      <c r="C130" s="3"/>
      <c r="D130" s="3"/>
      <c r="E130" s="57"/>
      <c r="F130" s="57"/>
    </row>
    <row r="131" spans="1:6">
      <c r="A131" s="3"/>
      <c r="B131" s="69"/>
      <c r="C131" s="3"/>
      <c r="D131" s="3"/>
      <c r="E131" s="57"/>
      <c r="F131" s="57"/>
    </row>
    <row r="132" spans="1:6">
      <c r="A132" s="3"/>
      <c r="B132" s="69"/>
      <c r="C132" s="3"/>
      <c r="D132" s="3"/>
      <c r="E132" s="57"/>
      <c r="F132" s="57"/>
    </row>
    <row r="133" spans="1:6">
      <c r="A133" s="3"/>
      <c r="B133" s="69"/>
      <c r="C133" s="3"/>
      <c r="D133" s="3"/>
      <c r="E133" s="57"/>
      <c r="F133" s="57"/>
    </row>
    <row r="134" spans="1:6">
      <c r="A134" s="3"/>
      <c r="B134" s="69"/>
      <c r="C134" s="3"/>
      <c r="D134" s="3"/>
      <c r="E134" s="57"/>
      <c r="F134" s="57"/>
    </row>
    <row r="135" spans="1:6">
      <c r="A135" s="3"/>
      <c r="B135" s="69"/>
      <c r="C135" s="3"/>
      <c r="D135" s="3"/>
      <c r="E135" s="57"/>
      <c r="F135" s="57"/>
    </row>
    <row r="136" spans="1:6">
      <c r="A136" s="3"/>
      <c r="B136" s="69"/>
      <c r="C136" s="3"/>
      <c r="D136" s="3"/>
      <c r="E136" s="57"/>
      <c r="F136" s="57"/>
    </row>
    <row r="137" spans="1:6">
      <c r="A137" s="3"/>
      <c r="B137" s="69"/>
      <c r="C137" s="3"/>
      <c r="D137" s="3"/>
      <c r="E137" s="57"/>
      <c r="F137" s="57"/>
    </row>
    <row r="138" spans="1:6">
      <c r="A138" s="3"/>
      <c r="B138" s="69"/>
      <c r="C138" s="3"/>
      <c r="D138" s="3"/>
      <c r="E138" s="57"/>
      <c r="F138" s="57"/>
    </row>
    <row r="139" spans="1:6">
      <c r="A139" s="3"/>
      <c r="B139" s="69"/>
      <c r="C139" s="3"/>
      <c r="D139" s="3"/>
      <c r="E139" s="57"/>
      <c r="F139" s="57"/>
    </row>
    <row r="140" spans="1:6">
      <c r="A140" s="3"/>
      <c r="B140" s="69"/>
      <c r="C140" s="3"/>
      <c r="D140" s="3"/>
      <c r="E140" s="57"/>
      <c r="F140" s="57"/>
    </row>
    <row r="141" spans="1:6">
      <c r="A141" s="3"/>
      <c r="B141" s="69"/>
      <c r="C141" s="3"/>
      <c r="D141" s="3"/>
      <c r="E141" s="57"/>
      <c r="F141" s="57"/>
    </row>
    <row r="142" spans="1:6">
      <c r="A142" s="3"/>
      <c r="B142" s="69"/>
      <c r="C142" s="3"/>
      <c r="D142" s="3"/>
      <c r="E142" s="57"/>
      <c r="F142" s="57"/>
    </row>
    <row r="143" spans="1:6">
      <c r="A143" s="3"/>
      <c r="B143" s="69"/>
      <c r="C143" s="3"/>
      <c r="D143" s="3"/>
      <c r="E143" s="57"/>
      <c r="F143" s="57"/>
    </row>
    <row r="144" spans="1:6">
      <c r="A144" s="3"/>
      <c r="B144" s="69"/>
      <c r="C144" s="3"/>
      <c r="D144" s="3"/>
      <c r="E144" s="57"/>
      <c r="F144" s="57"/>
    </row>
    <row r="145" spans="1:6">
      <c r="A145" s="3"/>
      <c r="B145" s="69"/>
      <c r="C145" s="3"/>
      <c r="D145" s="3"/>
      <c r="E145" s="57"/>
      <c r="F145" s="57"/>
    </row>
    <row r="146" spans="1:6">
      <c r="A146" s="3"/>
      <c r="B146" s="69"/>
      <c r="C146" s="3"/>
      <c r="D146" s="3"/>
      <c r="E146" s="57"/>
      <c r="F146" s="57"/>
    </row>
    <row r="147" spans="1:6">
      <c r="A147" s="3"/>
      <c r="B147" s="69"/>
      <c r="C147" s="3"/>
      <c r="D147" s="3"/>
      <c r="E147" s="57"/>
      <c r="F147" s="57"/>
    </row>
    <row r="148" spans="1:6">
      <c r="A148" s="3"/>
      <c r="B148" s="69"/>
      <c r="C148" s="3"/>
      <c r="D148" s="3"/>
      <c r="E148" s="57"/>
      <c r="F148" s="57"/>
    </row>
    <row r="149" spans="1:6">
      <c r="A149" s="3"/>
      <c r="B149" s="69"/>
      <c r="C149" s="3"/>
      <c r="D149" s="3"/>
      <c r="E149" s="57"/>
      <c r="F149" s="57"/>
    </row>
    <row r="150" spans="1:6">
      <c r="A150" s="3"/>
      <c r="B150" s="69"/>
      <c r="C150" s="3"/>
      <c r="D150" s="3"/>
      <c r="E150" s="57"/>
      <c r="F150" s="57"/>
    </row>
    <row r="151" spans="1:6">
      <c r="A151" s="3"/>
      <c r="B151" s="69"/>
      <c r="C151" s="3"/>
      <c r="D151" s="3"/>
      <c r="E151" s="57"/>
      <c r="F151" s="57"/>
    </row>
    <row r="152" spans="1:6">
      <c r="A152" s="3"/>
      <c r="B152" s="69"/>
      <c r="C152" s="3"/>
      <c r="D152" s="3"/>
      <c r="E152" s="57"/>
      <c r="F152" s="57"/>
    </row>
    <row r="153" spans="1:6">
      <c r="A153" s="3"/>
      <c r="B153" s="69"/>
      <c r="C153" s="3"/>
      <c r="D153" s="3"/>
      <c r="E153" s="57"/>
      <c r="F153" s="57"/>
    </row>
    <row r="154" spans="1:6">
      <c r="A154" s="3"/>
      <c r="B154" s="69"/>
      <c r="C154" s="3"/>
      <c r="D154" s="3"/>
      <c r="E154" s="57"/>
      <c r="F154" s="57"/>
    </row>
    <row r="155" spans="1:6">
      <c r="A155" s="3"/>
      <c r="B155" s="69"/>
      <c r="C155" s="3"/>
      <c r="D155" s="3"/>
      <c r="E155" s="57"/>
      <c r="F155" s="57"/>
    </row>
    <row r="156" spans="1:6">
      <c r="A156" s="3"/>
      <c r="B156" s="69"/>
      <c r="C156" s="3"/>
      <c r="D156" s="3"/>
      <c r="E156" s="57"/>
      <c r="F156" s="57"/>
    </row>
    <row r="157" spans="1:6">
      <c r="A157" s="3"/>
      <c r="B157" s="69"/>
      <c r="C157" s="3"/>
      <c r="D157" s="3"/>
      <c r="E157" s="57"/>
      <c r="F157" s="57"/>
    </row>
    <row r="158" spans="1:6">
      <c r="A158" s="3"/>
      <c r="B158" s="69"/>
      <c r="C158" s="3"/>
      <c r="D158" s="3"/>
      <c r="E158" s="57"/>
      <c r="F158" s="57"/>
    </row>
    <row r="159" spans="1:6">
      <c r="A159" s="3"/>
      <c r="B159" s="69"/>
      <c r="C159" s="3"/>
      <c r="D159" s="3"/>
      <c r="E159" s="57"/>
      <c r="F159" s="57"/>
    </row>
    <row r="160" spans="1:6">
      <c r="A160" s="3"/>
      <c r="B160" s="69"/>
      <c r="C160" s="3"/>
      <c r="D160" s="3"/>
      <c r="E160" s="57"/>
      <c r="F160" s="57"/>
    </row>
    <row r="161" spans="1:6">
      <c r="A161" s="3"/>
      <c r="B161" s="69"/>
      <c r="C161" s="3"/>
      <c r="D161" s="3"/>
      <c r="E161" s="57"/>
      <c r="F161" s="57"/>
    </row>
    <row r="162" spans="1:6">
      <c r="A162" s="3"/>
      <c r="B162" s="69"/>
      <c r="C162" s="3"/>
      <c r="D162" s="3"/>
      <c r="E162" s="57"/>
      <c r="F162" s="57"/>
    </row>
    <row r="163" spans="1:6">
      <c r="A163" s="3"/>
      <c r="B163" s="69"/>
      <c r="C163" s="3"/>
      <c r="D163" s="3"/>
      <c r="E163" s="57"/>
      <c r="F163" s="57"/>
    </row>
    <row r="164" spans="1:6">
      <c r="A164" s="3"/>
      <c r="B164" s="69"/>
      <c r="C164" s="3"/>
      <c r="D164" s="3"/>
      <c r="E164" s="57"/>
      <c r="F164" s="57"/>
    </row>
    <row r="165" spans="1:6">
      <c r="A165" s="3"/>
      <c r="B165" s="69"/>
      <c r="C165" s="3"/>
      <c r="D165" s="3"/>
      <c r="E165" s="57"/>
      <c r="F165" s="57"/>
    </row>
    <row r="166" spans="1:6">
      <c r="A166" s="3"/>
      <c r="B166" s="69"/>
      <c r="C166" s="3"/>
      <c r="D166" s="3"/>
      <c r="E166" s="57"/>
      <c r="F166" s="57"/>
    </row>
    <row r="167" spans="1:6">
      <c r="A167" s="3"/>
      <c r="B167" s="69"/>
      <c r="C167" s="3"/>
      <c r="D167" s="3"/>
      <c r="E167" s="57"/>
      <c r="F167" s="57"/>
    </row>
    <row r="168" spans="1:6">
      <c r="A168" s="3"/>
      <c r="B168" s="69"/>
      <c r="C168" s="3"/>
      <c r="D168" s="3"/>
      <c r="E168" s="57"/>
      <c r="F168" s="57"/>
    </row>
    <row r="169" spans="1:6">
      <c r="A169" s="3"/>
      <c r="B169" s="69"/>
      <c r="C169" s="3"/>
      <c r="D169" s="3"/>
      <c r="E169" s="57"/>
      <c r="F169" s="57"/>
    </row>
    <row r="170" spans="1:6">
      <c r="A170" s="3"/>
      <c r="B170" s="69"/>
      <c r="C170" s="3"/>
      <c r="D170" s="3"/>
      <c r="E170" s="57"/>
      <c r="F170" s="57"/>
    </row>
    <row r="171" spans="1:6">
      <c r="A171" s="3"/>
      <c r="B171" s="69"/>
      <c r="C171" s="3"/>
      <c r="D171" s="3"/>
      <c r="E171" s="57"/>
      <c r="F171" s="57"/>
    </row>
    <row r="172" spans="1:6">
      <c r="A172" s="3"/>
      <c r="B172" s="69"/>
      <c r="C172" s="3"/>
      <c r="D172" s="3"/>
      <c r="E172" s="57"/>
      <c r="F172" s="57"/>
    </row>
    <row r="173" spans="1:6">
      <c r="A173" s="3"/>
      <c r="B173" s="69"/>
      <c r="C173" s="3"/>
      <c r="D173" s="3"/>
      <c r="E173" s="57"/>
      <c r="F173" s="57"/>
    </row>
    <row r="174" spans="1:6">
      <c r="A174" s="3"/>
      <c r="B174" s="69"/>
      <c r="C174" s="3"/>
      <c r="D174" s="3"/>
      <c r="E174" s="57"/>
      <c r="F174" s="57"/>
    </row>
    <row r="175" spans="1:6">
      <c r="A175" s="3"/>
      <c r="B175" s="69"/>
      <c r="C175" s="3"/>
      <c r="D175" s="3"/>
      <c r="E175" s="57"/>
      <c r="F175" s="57"/>
    </row>
    <row r="176" spans="1:6">
      <c r="A176" s="3"/>
      <c r="B176" s="69"/>
      <c r="C176" s="3"/>
      <c r="D176" s="3"/>
      <c r="E176" s="57"/>
      <c r="F176" s="57"/>
    </row>
    <row r="177" spans="1:6">
      <c r="A177" s="3"/>
      <c r="B177" s="69"/>
      <c r="C177" s="3"/>
      <c r="D177" s="3"/>
      <c r="E177" s="57"/>
      <c r="F177" s="57"/>
    </row>
    <row r="178" spans="1:6">
      <c r="A178" s="3"/>
      <c r="B178" s="69"/>
      <c r="C178" s="3"/>
      <c r="D178" s="3"/>
      <c r="E178" s="57"/>
      <c r="F178" s="57"/>
    </row>
    <row r="179" spans="1:6">
      <c r="A179" s="3"/>
      <c r="B179" s="69"/>
      <c r="C179" s="3"/>
      <c r="D179" s="3"/>
      <c r="E179" s="57"/>
      <c r="F179" s="57"/>
    </row>
    <row r="180" spans="1:6">
      <c r="A180" s="3"/>
      <c r="B180" s="69"/>
      <c r="C180" s="3"/>
      <c r="D180" s="3"/>
      <c r="E180" s="57"/>
      <c r="F180" s="57"/>
    </row>
    <row r="181" spans="1:6">
      <c r="A181" s="3"/>
      <c r="B181" s="69"/>
      <c r="C181" s="3"/>
      <c r="D181" s="3"/>
      <c r="E181" s="57"/>
      <c r="F181" s="57"/>
    </row>
    <row r="182" spans="1:6">
      <c r="A182" s="3"/>
      <c r="B182" s="69"/>
      <c r="C182" s="3"/>
      <c r="D182" s="3"/>
      <c r="E182" s="57"/>
      <c r="F182" s="57"/>
    </row>
    <row r="183" spans="1:6">
      <c r="A183" s="3"/>
      <c r="B183" s="69"/>
      <c r="C183" s="3"/>
      <c r="D183" s="3"/>
      <c r="E183" s="57"/>
      <c r="F183" s="57"/>
    </row>
    <row r="184" spans="1:6">
      <c r="A184" s="3"/>
      <c r="B184" s="69"/>
      <c r="C184" s="3"/>
      <c r="D184" s="3"/>
      <c r="E184" s="57"/>
      <c r="F184" s="57"/>
    </row>
    <row r="185" spans="1:6">
      <c r="A185" s="3"/>
      <c r="B185" s="69"/>
      <c r="C185" s="3"/>
      <c r="D185" s="3"/>
      <c r="E185" s="57"/>
      <c r="F185" s="57"/>
    </row>
    <row r="186" spans="1:6">
      <c r="A186" s="3"/>
      <c r="B186" s="69"/>
      <c r="C186" s="3"/>
      <c r="D186" s="3"/>
      <c r="E186" s="57"/>
      <c r="F186" s="57"/>
    </row>
    <row r="187" spans="1:6">
      <c r="A187" s="3"/>
      <c r="B187" s="69"/>
      <c r="C187" s="3"/>
      <c r="D187" s="3"/>
      <c r="E187" s="57"/>
      <c r="F187" s="57"/>
    </row>
    <row r="188" spans="1:6">
      <c r="A188" s="3"/>
      <c r="B188" s="69"/>
      <c r="C188" s="3"/>
      <c r="D188" s="3"/>
      <c r="E188" s="57"/>
      <c r="F188" s="57"/>
    </row>
    <row r="189" spans="1:6">
      <c r="A189" s="3"/>
      <c r="B189" s="69"/>
      <c r="C189" s="3"/>
      <c r="D189" s="3"/>
      <c r="E189" s="57"/>
      <c r="F189" s="57"/>
    </row>
    <row r="190" spans="1:6">
      <c r="A190" s="3"/>
      <c r="B190" s="69"/>
      <c r="C190" s="3"/>
      <c r="D190" s="3"/>
      <c r="E190" s="57"/>
      <c r="F190" s="57"/>
    </row>
    <row r="191" spans="1:6">
      <c r="A191" s="3"/>
      <c r="B191" s="69"/>
      <c r="C191" s="3"/>
      <c r="D191" s="3"/>
      <c r="E191" s="57"/>
      <c r="F191" s="57"/>
    </row>
    <row r="192" spans="1:6">
      <c r="A192" s="3"/>
      <c r="B192" s="69"/>
      <c r="C192" s="3"/>
      <c r="D192" s="3"/>
      <c r="E192" s="57"/>
      <c r="F192" s="57"/>
    </row>
    <row r="193" spans="1:6">
      <c r="A193" s="3"/>
      <c r="B193" s="69"/>
      <c r="C193" s="3"/>
      <c r="D193" s="3"/>
      <c r="E193" s="57"/>
      <c r="F193" s="57"/>
    </row>
    <row r="194" spans="1:6">
      <c r="A194" s="3"/>
      <c r="B194" s="69"/>
      <c r="C194" s="3"/>
      <c r="D194" s="3"/>
      <c r="E194" s="57"/>
      <c r="F194" s="57"/>
    </row>
    <row r="195" spans="1:6">
      <c r="A195" s="3"/>
      <c r="B195" s="69"/>
      <c r="C195" s="3"/>
      <c r="D195" s="3"/>
      <c r="E195" s="57"/>
      <c r="F195" s="57"/>
    </row>
    <row r="196" spans="1:6">
      <c r="A196" s="3"/>
      <c r="B196" s="69"/>
      <c r="C196" s="3"/>
      <c r="D196" s="3"/>
      <c r="E196" s="57"/>
      <c r="F196" s="57"/>
    </row>
    <row r="197" spans="1:6">
      <c r="A197" s="3"/>
      <c r="B197" s="69"/>
      <c r="C197" s="3"/>
      <c r="D197" s="3"/>
      <c r="E197" s="57"/>
      <c r="F197" s="57"/>
    </row>
    <row r="198" spans="1:6">
      <c r="A198" s="3"/>
      <c r="B198" s="69"/>
      <c r="C198" s="3"/>
      <c r="D198" s="3"/>
      <c r="E198" s="57"/>
      <c r="F198" s="57"/>
    </row>
    <row r="199" spans="1:6">
      <c r="A199" s="3"/>
      <c r="B199" s="69"/>
      <c r="C199" s="3"/>
      <c r="D199" s="3"/>
      <c r="E199" s="57"/>
      <c r="F199" s="57"/>
    </row>
    <row r="200" spans="1:6">
      <c r="A200" s="3"/>
      <c r="B200" s="69"/>
      <c r="C200" s="3"/>
      <c r="D200" s="3"/>
      <c r="E200" s="57"/>
      <c r="F200" s="57"/>
    </row>
    <row r="201" spans="1:6">
      <c r="A201" s="3"/>
      <c r="B201" s="69"/>
      <c r="C201" s="3"/>
      <c r="D201" s="3"/>
      <c r="E201" s="57"/>
      <c r="F201" s="57"/>
    </row>
    <row r="202" spans="1:6">
      <c r="A202" s="3"/>
      <c r="B202" s="69"/>
      <c r="C202" s="3"/>
      <c r="D202" s="3"/>
      <c r="E202" s="57"/>
      <c r="F202" s="57"/>
    </row>
    <row r="203" spans="1:6">
      <c r="A203" s="3"/>
      <c r="B203" s="69"/>
      <c r="C203" s="3"/>
      <c r="D203" s="3"/>
      <c r="E203" s="57"/>
      <c r="F203" s="57"/>
    </row>
    <row r="204" spans="1:6">
      <c r="A204" s="3"/>
      <c r="B204" s="69"/>
      <c r="C204" s="3"/>
      <c r="D204" s="3"/>
      <c r="E204" s="57"/>
      <c r="F204" s="57"/>
    </row>
    <row r="205" spans="1:6">
      <c r="A205" s="3"/>
      <c r="B205" s="69"/>
      <c r="C205" s="3"/>
      <c r="D205" s="3"/>
      <c r="E205" s="57"/>
      <c r="F205" s="57"/>
    </row>
    <row r="206" spans="1:6">
      <c r="A206" s="3"/>
      <c r="B206" s="69"/>
      <c r="C206" s="3"/>
      <c r="D206" s="3"/>
      <c r="E206" s="57"/>
      <c r="F206" s="57"/>
    </row>
    <row r="207" spans="1:6">
      <c r="A207" s="3"/>
      <c r="B207" s="69"/>
      <c r="C207" s="3"/>
      <c r="D207" s="3"/>
      <c r="E207" s="57"/>
      <c r="F207" s="57"/>
    </row>
    <row r="208" spans="1:6">
      <c r="A208" s="3"/>
      <c r="B208" s="69"/>
      <c r="C208" s="3"/>
      <c r="D208" s="3"/>
      <c r="E208" s="57"/>
      <c r="F208" s="57"/>
    </row>
    <row r="209" spans="1:6">
      <c r="A209" s="3"/>
      <c r="B209" s="69"/>
      <c r="C209" s="3"/>
      <c r="D209" s="3"/>
      <c r="E209" s="57"/>
      <c r="F209" s="57"/>
    </row>
    <row r="210" spans="1:6">
      <c r="A210" s="3"/>
      <c r="B210" s="69"/>
      <c r="C210" s="3"/>
      <c r="D210" s="3"/>
      <c r="E210" s="57"/>
      <c r="F210" s="57"/>
    </row>
    <row r="211" spans="1:6">
      <c r="A211" s="3"/>
      <c r="B211" s="69"/>
      <c r="C211" s="3"/>
      <c r="D211" s="3"/>
      <c r="E211" s="57"/>
      <c r="F211" s="57"/>
    </row>
    <row r="212" spans="1:6">
      <c r="A212" s="3"/>
      <c r="B212" s="69"/>
      <c r="C212" s="3"/>
      <c r="D212" s="3"/>
      <c r="E212" s="57"/>
      <c r="F212" s="57"/>
    </row>
    <row r="213" spans="1:6">
      <c r="A213" s="3"/>
      <c r="B213" s="69"/>
      <c r="C213" s="3"/>
      <c r="D213" s="3"/>
      <c r="E213" s="57"/>
      <c r="F213" s="57"/>
    </row>
    <row r="214" spans="1:6">
      <c r="A214" s="3"/>
      <c r="B214" s="69"/>
      <c r="C214" s="3"/>
      <c r="D214" s="3"/>
      <c r="E214" s="57"/>
      <c r="F214" s="57"/>
    </row>
    <row r="215" spans="1:6">
      <c r="A215" s="3"/>
      <c r="B215" s="69"/>
      <c r="C215" s="3"/>
      <c r="D215" s="3"/>
      <c r="E215" s="57"/>
      <c r="F215" s="57"/>
    </row>
    <row r="216" spans="1:6">
      <c r="A216" s="3"/>
      <c r="B216" s="69"/>
      <c r="C216" s="3"/>
      <c r="D216" s="3"/>
      <c r="E216" s="57"/>
      <c r="F216" s="57"/>
    </row>
    <row r="217" spans="1:6">
      <c r="A217" s="3"/>
      <c r="B217" s="69"/>
      <c r="C217" s="3"/>
      <c r="D217" s="3"/>
      <c r="E217" s="57"/>
      <c r="F217" s="57"/>
    </row>
    <row r="218" spans="1:6">
      <c r="A218" s="3"/>
      <c r="B218" s="69"/>
      <c r="C218" s="3"/>
      <c r="D218" s="3"/>
      <c r="E218" s="57"/>
      <c r="F218" s="57"/>
    </row>
    <row r="219" spans="1:6">
      <c r="A219" s="3"/>
      <c r="B219" s="69"/>
      <c r="C219" s="3"/>
      <c r="D219" s="3"/>
      <c r="E219" s="57"/>
      <c r="F219" s="57"/>
    </row>
    <row r="220" spans="1:6">
      <c r="A220" s="3"/>
      <c r="B220" s="69"/>
      <c r="C220" s="3"/>
      <c r="D220" s="3"/>
      <c r="E220" s="57"/>
      <c r="F220" s="57"/>
    </row>
    <row r="221" spans="1:6">
      <c r="A221" s="3"/>
      <c r="B221" s="69"/>
      <c r="C221" s="3"/>
      <c r="D221" s="3"/>
      <c r="E221" s="57"/>
      <c r="F221" s="57"/>
    </row>
    <row r="222" spans="1:6">
      <c r="A222" s="3"/>
      <c r="B222" s="69"/>
      <c r="C222" s="3"/>
      <c r="D222" s="3"/>
      <c r="E222" s="57"/>
      <c r="F222" s="57"/>
    </row>
    <row r="223" spans="1:6">
      <c r="A223" s="3"/>
      <c r="B223" s="69"/>
      <c r="C223" s="3"/>
      <c r="D223" s="3"/>
      <c r="E223" s="57"/>
      <c r="F223" s="57"/>
    </row>
    <row r="224" spans="1:6">
      <c r="A224" s="3"/>
      <c r="B224" s="69"/>
      <c r="C224" s="3"/>
      <c r="D224" s="3"/>
      <c r="E224" s="57"/>
      <c r="F224" s="57"/>
    </row>
    <row r="225" spans="1:6">
      <c r="A225" s="3"/>
      <c r="B225" s="69"/>
      <c r="C225" s="3"/>
      <c r="D225" s="3"/>
      <c r="E225" s="57"/>
      <c r="F225" s="57"/>
    </row>
    <row r="226" spans="1:6">
      <c r="A226" s="3"/>
      <c r="B226" s="69"/>
      <c r="C226" s="3"/>
      <c r="D226" s="3"/>
      <c r="E226" s="57"/>
      <c r="F226" s="57"/>
    </row>
    <row r="227" spans="1:6">
      <c r="A227" s="3"/>
      <c r="B227" s="69"/>
      <c r="C227" s="3"/>
      <c r="D227" s="3"/>
      <c r="E227" s="57"/>
      <c r="F227" s="57"/>
    </row>
    <row r="228" spans="1:6">
      <c r="A228" s="3"/>
      <c r="B228" s="69"/>
      <c r="C228" s="3"/>
      <c r="D228" s="3"/>
      <c r="E228" s="57"/>
      <c r="F228" s="57"/>
    </row>
    <row r="229" spans="1:6">
      <c r="A229" s="3"/>
      <c r="B229" s="69"/>
      <c r="C229" s="3"/>
      <c r="D229" s="3"/>
      <c r="E229" s="57"/>
      <c r="F229" s="57"/>
    </row>
    <row r="230" spans="1:6">
      <c r="A230" s="3"/>
      <c r="B230" s="69"/>
      <c r="C230" s="3"/>
      <c r="D230" s="3"/>
      <c r="E230" s="57"/>
      <c r="F230" s="57"/>
    </row>
    <row r="231" spans="1:6">
      <c r="A231" s="3"/>
      <c r="B231" s="69"/>
      <c r="C231" s="3"/>
      <c r="D231" s="3"/>
      <c r="E231" s="57"/>
      <c r="F231" s="57"/>
    </row>
    <row r="232" spans="1:6">
      <c r="A232" s="3"/>
      <c r="B232" s="69"/>
      <c r="C232" s="3"/>
      <c r="D232" s="3"/>
      <c r="E232" s="57"/>
      <c r="F232" s="57"/>
    </row>
    <row r="233" spans="1:6">
      <c r="A233" s="3"/>
      <c r="B233" s="69"/>
      <c r="C233" s="3"/>
      <c r="D233" s="3"/>
      <c r="E233" s="57"/>
      <c r="F233" s="57"/>
    </row>
    <row r="234" spans="1:6">
      <c r="A234" s="3"/>
      <c r="B234" s="69"/>
      <c r="C234" s="3"/>
      <c r="D234" s="3"/>
      <c r="E234" s="57"/>
      <c r="F234" s="57"/>
    </row>
    <row r="235" spans="1:6">
      <c r="A235" s="3"/>
      <c r="B235" s="69"/>
      <c r="C235" s="3"/>
      <c r="D235" s="3"/>
      <c r="E235" s="57"/>
      <c r="F235" s="57"/>
    </row>
    <row r="236" spans="1:6">
      <c r="A236" s="3"/>
      <c r="B236" s="69"/>
      <c r="C236" s="3"/>
      <c r="D236" s="3"/>
      <c r="E236" s="57"/>
      <c r="F236" s="57"/>
    </row>
    <row r="237" spans="1:6">
      <c r="A237" s="3"/>
      <c r="B237" s="69"/>
      <c r="C237" s="3"/>
      <c r="D237" s="3"/>
      <c r="E237" s="57"/>
      <c r="F237" s="57"/>
    </row>
    <row r="238" spans="1:6">
      <c r="A238" s="3"/>
      <c r="B238" s="69"/>
      <c r="C238" s="3"/>
      <c r="D238" s="3"/>
      <c r="E238" s="57"/>
      <c r="F238" s="57"/>
    </row>
    <row r="239" spans="1:6">
      <c r="A239" s="3"/>
      <c r="B239" s="69"/>
      <c r="C239" s="3"/>
      <c r="D239" s="3"/>
      <c r="E239" s="57"/>
      <c r="F239" s="57"/>
    </row>
    <row r="240" spans="1:6">
      <c r="A240" s="3"/>
      <c r="B240" s="69"/>
      <c r="C240" s="3"/>
      <c r="D240" s="3"/>
      <c r="E240" s="57"/>
      <c r="F240" s="57"/>
    </row>
    <row r="241" spans="1:6">
      <c r="A241" s="3"/>
      <c r="B241" s="69"/>
      <c r="C241" s="3"/>
      <c r="D241" s="3"/>
      <c r="E241" s="57"/>
      <c r="F241" s="57"/>
    </row>
    <row r="242" spans="1:6">
      <c r="A242" s="3"/>
      <c r="B242" s="69"/>
      <c r="C242" s="3"/>
      <c r="D242" s="3"/>
      <c r="E242" s="57"/>
      <c r="F242" s="57"/>
    </row>
    <row r="243" spans="1:6">
      <c r="A243" s="3"/>
      <c r="B243" s="69"/>
      <c r="C243" s="3"/>
      <c r="D243" s="3"/>
      <c r="E243" s="57"/>
      <c r="F243" s="57"/>
    </row>
    <row r="244" spans="1:6">
      <c r="A244" s="3"/>
      <c r="B244" s="69"/>
      <c r="C244" s="3"/>
      <c r="D244" s="3"/>
      <c r="E244" s="57"/>
      <c r="F244" s="57"/>
    </row>
    <row r="245" spans="1:6">
      <c r="A245" s="3"/>
      <c r="B245" s="69"/>
      <c r="C245" s="3"/>
      <c r="D245" s="3"/>
      <c r="E245" s="57"/>
      <c r="F245" s="57"/>
    </row>
    <row r="246" spans="1:6">
      <c r="A246" s="3"/>
      <c r="B246" s="69"/>
      <c r="C246" s="3"/>
      <c r="D246" s="3"/>
      <c r="E246" s="57"/>
      <c r="F246" s="57"/>
    </row>
    <row r="247" spans="1:6">
      <c r="A247" s="3"/>
      <c r="B247" s="69"/>
      <c r="C247" s="3"/>
      <c r="D247" s="3"/>
      <c r="E247" s="57"/>
      <c r="F247" s="57"/>
    </row>
    <row r="248" spans="1:6">
      <c r="A248" s="3"/>
      <c r="B248" s="69"/>
      <c r="C248" s="3"/>
      <c r="D248" s="3"/>
      <c r="E248" s="57"/>
      <c r="F248" s="57"/>
    </row>
    <row r="249" spans="1:6">
      <c r="A249" s="3"/>
      <c r="B249" s="69"/>
      <c r="C249" s="3"/>
      <c r="D249" s="3"/>
      <c r="E249" s="57"/>
      <c r="F249" s="57"/>
    </row>
    <row r="250" spans="1:6">
      <c r="A250" s="3"/>
      <c r="B250" s="69"/>
      <c r="C250" s="3"/>
      <c r="D250" s="3"/>
      <c r="E250" s="57"/>
      <c r="F250" s="57"/>
    </row>
    <row r="251" spans="1:6">
      <c r="A251" s="3"/>
      <c r="B251" s="69"/>
      <c r="C251" s="3"/>
      <c r="D251" s="3"/>
      <c r="E251" s="57"/>
      <c r="F251" s="57"/>
    </row>
    <row r="252" spans="1:6">
      <c r="A252" s="3"/>
      <c r="B252" s="69"/>
      <c r="C252" s="3"/>
      <c r="D252" s="3"/>
      <c r="E252" s="57"/>
      <c r="F252" s="57"/>
    </row>
    <row r="253" spans="1:6">
      <c r="A253" s="3"/>
      <c r="B253" s="69"/>
      <c r="C253" s="3"/>
      <c r="D253" s="3"/>
      <c r="E253" s="57"/>
      <c r="F253" s="57"/>
    </row>
    <row r="254" spans="1:6">
      <c r="A254" s="3"/>
      <c r="B254" s="69"/>
      <c r="C254" s="3"/>
      <c r="D254" s="3"/>
      <c r="E254" s="57"/>
      <c r="F254" s="57"/>
    </row>
    <row r="255" spans="1:6">
      <c r="A255" s="3"/>
      <c r="B255" s="69"/>
      <c r="C255" s="3"/>
      <c r="D255" s="3"/>
      <c r="E255" s="57"/>
      <c r="F255" s="57"/>
    </row>
    <row r="256" spans="1:6">
      <c r="A256" s="3"/>
      <c r="B256" s="69"/>
      <c r="C256" s="3"/>
      <c r="D256" s="3"/>
      <c r="E256" s="57"/>
      <c r="F256" s="57"/>
    </row>
    <row r="257" spans="1:6">
      <c r="A257" s="3"/>
      <c r="B257" s="69"/>
      <c r="C257" s="3"/>
      <c r="D257" s="3"/>
      <c r="E257" s="57"/>
      <c r="F257" s="57"/>
    </row>
    <row r="258" spans="1:6">
      <c r="A258" s="3"/>
      <c r="B258" s="69"/>
      <c r="C258" s="3"/>
      <c r="D258" s="3"/>
      <c r="E258" s="57"/>
      <c r="F258" s="57"/>
    </row>
    <row r="259" spans="1:6">
      <c r="A259" s="3"/>
      <c r="B259" s="69"/>
      <c r="C259" s="3"/>
      <c r="D259" s="3"/>
      <c r="E259" s="57"/>
      <c r="F259" s="57"/>
    </row>
    <row r="260" spans="1:6">
      <c r="A260" s="3"/>
      <c r="B260" s="69"/>
      <c r="C260" s="3"/>
      <c r="D260" s="3"/>
      <c r="E260" s="57"/>
      <c r="F260" s="57"/>
    </row>
    <row r="261" spans="1:6">
      <c r="A261" s="3"/>
      <c r="B261" s="69"/>
      <c r="C261" s="3"/>
      <c r="D261" s="3"/>
      <c r="E261" s="57"/>
      <c r="F261" s="57"/>
    </row>
    <row r="262" spans="1:6">
      <c r="A262" s="3"/>
      <c r="B262" s="69"/>
      <c r="C262" s="3"/>
      <c r="D262" s="3"/>
      <c r="E262" s="57"/>
      <c r="F262" s="57"/>
    </row>
    <row r="263" spans="1:6">
      <c r="A263" s="3"/>
      <c r="B263" s="69"/>
      <c r="C263" s="3"/>
      <c r="D263" s="3"/>
      <c r="E263" s="57"/>
      <c r="F263" s="57"/>
    </row>
    <row r="264" spans="1:6">
      <c r="A264" s="3"/>
      <c r="B264" s="69"/>
      <c r="C264" s="3"/>
      <c r="D264" s="3"/>
      <c r="E264" s="57"/>
      <c r="F264" s="57"/>
    </row>
    <row r="265" spans="1:6">
      <c r="A265" s="3"/>
      <c r="B265" s="69"/>
      <c r="C265" s="3"/>
      <c r="D265" s="3"/>
      <c r="E265" s="57"/>
      <c r="F265" s="57"/>
    </row>
    <row r="266" spans="1:6">
      <c r="A266" s="3"/>
      <c r="B266" s="69"/>
      <c r="C266" s="3"/>
      <c r="D266" s="3"/>
      <c r="E266" s="57"/>
      <c r="F266" s="57"/>
    </row>
    <row r="267" spans="1:6">
      <c r="A267" s="3"/>
      <c r="B267" s="69"/>
      <c r="C267" s="3"/>
      <c r="D267" s="3"/>
      <c r="E267" s="57"/>
      <c r="F267" s="57"/>
    </row>
    <row r="268" spans="1:6">
      <c r="A268" s="3"/>
      <c r="B268" s="69"/>
      <c r="C268" s="3"/>
      <c r="D268" s="3"/>
      <c r="E268" s="57"/>
      <c r="F268" s="57"/>
    </row>
    <row r="269" spans="1:6">
      <c r="A269" s="3"/>
      <c r="B269" s="69"/>
      <c r="C269" s="3"/>
      <c r="D269" s="3"/>
      <c r="E269" s="57"/>
      <c r="F269" s="57"/>
    </row>
    <row r="270" spans="1:6">
      <c r="A270" s="3"/>
      <c r="B270" s="69"/>
      <c r="C270" s="3"/>
      <c r="D270" s="3"/>
      <c r="E270" s="57"/>
      <c r="F270" s="57"/>
    </row>
    <row r="271" spans="1:6">
      <c r="A271" s="3"/>
      <c r="B271" s="69"/>
      <c r="C271" s="3"/>
      <c r="D271" s="3"/>
      <c r="E271" s="57"/>
      <c r="F271" s="57"/>
    </row>
    <row r="272" spans="1:6">
      <c r="A272" s="3"/>
      <c r="B272" s="69"/>
      <c r="C272" s="3"/>
      <c r="D272" s="3"/>
      <c r="E272" s="57"/>
      <c r="F272" s="57"/>
    </row>
    <row r="273" spans="1:6">
      <c r="A273" s="3"/>
      <c r="B273" s="69"/>
      <c r="C273" s="3"/>
      <c r="D273" s="3"/>
      <c r="E273" s="57"/>
      <c r="F273" s="57"/>
    </row>
    <row r="274" spans="1:6">
      <c r="A274" s="3"/>
      <c r="B274" s="69"/>
      <c r="C274" s="3"/>
      <c r="D274" s="3"/>
      <c r="E274" s="57"/>
      <c r="F274" s="57"/>
    </row>
    <row r="275" spans="1:6">
      <c r="A275" s="3"/>
      <c r="B275" s="69"/>
      <c r="C275" s="3"/>
      <c r="D275" s="3"/>
      <c r="E275" s="57"/>
      <c r="F275" s="57"/>
    </row>
    <row r="276" spans="1:6">
      <c r="A276" s="3"/>
      <c r="B276" s="69"/>
      <c r="C276" s="3"/>
      <c r="D276" s="3"/>
      <c r="E276" s="57"/>
      <c r="F276" s="57"/>
    </row>
    <row r="277" spans="1:6">
      <c r="A277" s="3"/>
      <c r="B277" s="69"/>
      <c r="C277" s="3"/>
      <c r="D277" s="3"/>
      <c r="E277" s="57"/>
      <c r="F277" s="57"/>
    </row>
    <row r="278" spans="1:6">
      <c r="A278" s="3"/>
      <c r="B278" s="69"/>
      <c r="C278" s="3"/>
      <c r="D278" s="3"/>
      <c r="E278" s="57"/>
      <c r="F278" s="57"/>
    </row>
    <row r="279" spans="1:6">
      <c r="A279" s="3"/>
      <c r="B279" s="69"/>
      <c r="C279" s="3"/>
      <c r="D279" s="3"/>
      <c r="E279" s="57"/>
      <c r="F279" s="57"/>
    </row>
    <row r="280" spans="1:6">
      <c r="A280" s="3"/>
      <c r="B280" s="69"/>
      <c r="C280" s="3"/>
      <c r="D280" s="3"/>
      <c r="E280" s="57"/>
      <c r="F280" s="57"/>
    </row>
    <row r="281" spans="1:6">
      <c r="A281" s="3"/>
      <c r="B281" s="69"/>
      <c r="C281" s="3"/>
      <c r="D281" s="3"/>
      <c r="E281" s="57"/>
      <c r="F281" s="57"/>
    </row>
    <row r="282" spans="1:6">
      <c r="A282" s="3"/>
      <c r="B282" s="69"/>
      <c r="C282" s="3"/>
      <c r="D282" s="3"/>
      <c r="E282" s="57"/>
      <c r="F282" s="57"/>
    </row>
    <row r="283" spans="1:6">
      <c r="A283" s="3"/>
      <c r="B283" s="69"/>
      <c r="C283" s="3"/>
      <c r="D283" s="3"/>
      <c r="E283" s="57"/>
      <c r="F283" s="57"/>
    </row>
    <row r="284" spans="1:6">
      <c r="A284" s="3"/>
      <c r="B284" s="69"/>
      <c r="C284" s="3"/>
      <c r="D284" s="3"/>
      <c r="E284" s="57"/>
      <c r="F284" s="57"/>
    </row>
    <row r="285" spans="1:6">
      <c r="A285" s="3"/>
      <c r="B285" s="69"/>
      <c r="C285" s="3"/>
      <c r="D285" s="3"/>
      <c r="E285" s="57"/>
      <c r="F285" s="57"/>
    </row>
    <row r="286" spans="1:6">
      <c r="A286" s="3"/>
      <c r="B286" s="69"/>
      <c r="C286" s="3"/>
      <c r="D286" s="3"/>
      <c r="E286" s="57"/>
      <c r="F286" s="57"/>
    </row>
    <row r="287" spans="1:6">
      <c r="A287" s="3"/>
      <c r="B287" s="69"/>
      <c r="C287" s="3"/>
      <c r="D287" s="3"/>
      <c r="E287" s="57"/>
      <c r="F287" s="57"/>
    </row>
    <row r="288" spans="1:6">
      <c r="A288" s="3"/>
      <c r="B288" s="69"/>
      <c r="C288" s="3"/>
      <c r="D288" s="3"/>
      <c r="E288" s="57"/>
      <c r="F288" s="57"/>
    </row>
    <row r="289" spans="1:6">
      <c r="A289" s="3"/>
      <c r="B289" s="69"/>
      <c r="C289" s="3"/>
      <c r="D289" s="3"/>
      <c r="E289" s="57"/>
      <c r="F289" s="57"/>
    </row>
    <row r="290" spans="1:6">
      <c r="A290" s="3"/>
      <c r="B290" s="69"/>
      <c r="C290" s="3"/>
      <c r="D290" s="3"/>
      <c r="E290" s="57"/>
      <c r="F290" s="57"/>
    </row>
    <row r="291" spans="1:6">
      <c r="A291" s="3"/>
      <c r="B291" s="69"/>
      <c r="C291" s="3"/>
      <c r="D291" s="3"/>
      <c r="E291" s="57"/>
      <c r="F291" s="57"/>
    </row>
    <row r="292" spans="1:6">
      <c r="A292" s="3"/>
      <c r="B292" s="69"/>
      <c r="C292" s="3"/>
      <c r="D292" s="3"/>
      <c r="E292" s="57"/>
      <c r="F292" s="57"/>
    </row>
    <row r="293" spans="1:6">
      <c r="A293" s="3"/>
      <c r="B293" s="69"/>
      <c r="C293" s="3"/>
      <c r="D293" s="3"/>
      <c r="E293" s="57"/>
      <c r="F293" s="57"/>
    </row>
    <row r="294" spans="1:6">
      <c r="A294" s="3"/>
      <c r="B294" s="69"/>
      <c r="C294" s="3"/>
      <c r="D294" s="3"/>
      <c r="E294" s="57"/>
      <c r="F294" s="57"/>
    </row>
    <row r="295" spans="1:6">
      <c r="A295" s="3"/>
      <c r="B295" s="69"/>
      <c r="C295" s="3"/>
      <c r="D295" s="3"/>
      <c r="E295" s="57"/>
      <c r="F295" s="57"/>
    </row>
    <row r="296" spans="1:6">
      <c r="A296" s="3"/>
      <c r="B296" s="69"/>
      <c r="C296" s="3"/>
      <c r="D296" s="3"/>
      <c r="E296" s="57"/>
      <c r="F296" s="57"/>
    </row>
    <row r="297" spans="1:6">
      <c r="A297" s="3"/>
      <c r="B297" s="69"/>
      <c r="C297" s="3"/>
      <c r="D297" s="3"/>
      <c r="E297" s="57"/>
      <c r="F297" s="57"/>
    </row>
    <row r="298" spans="1:6">
      <c r="A298" s="3"/>
      <c r="B298" s="69"/>
      <c r="C298" s="3"/>
      <c r="D298" s="3"/>
      <c r="E298" s="57"/>
      <c r="F298" s="57"/>
    </row>
    <row r="299" spans="1:6">
      <c r="A299" s="3"/>
      <c r="B299" s="69"/>
      <c r="C299" s="3"/>
      <c r="D299" s="3"/>
      <c r="E299" s="57"/>
      <c r="F299" s="57"/>
    </row>
    <row r="300" spans="1:6">
      <c r="A300" s="3"/>
      <c r="B300" s="69"/>
      <c r="C300" s="3"/>
      <c r="D300" s="3"/>
      <c r="E300" s="57"/>
      <c r="F300" s="57"/>
    </row>
    <row r="301" spans="1:6">
      <c r="A301" s="3"/>
      <c r="B301" s="69"/>
      <c r="C301" s="3"/>
      <c r="D301" s="3"/>
      <c r="E301" s="57"/>
      <c r="F301" s="57"/>
    </row>
    <row r="302" spans="1:6">
      <c r="A302" s="3"/>
      <c r="B302" s="69"/>
      <c r="C302" s="3"/>
      <c r="D302" s="3"/>
      <c r="E302" s="57"/>
      <c r="F302" s="57"/>
    </row>
    <row r="303" spans="1:6">
      <c r="A303" s="3"/>
      <c r="B303" s="69"/>
      <c r="C303" s="3"/>
      <c r="D303" s="3"/>
      <c r="E303" s="57"/>
      <c r="F303" s="57"/>
    </row>
    <row r="304" spans="1:6">
      <c r="A304" s="3"/>
      <c r="B304" s="69"/>
      <c r="C304" s="3"/>
      <c r="D304" s="3"/>
      <c r="E304" s="57"/>
      <c r="F304" s="57"/>
    </row>
    <row r="305" spans="1:6">
      <c r="A305" s="3"/>
      <c r="B305" s="69"/>
      <c r="C305" s="3"/>
      <c r="D305" s="3"/>
      <c r="E305" s="57"/>
      <c r="F305" s="57"/>
    </row>
    <row r="306" spans="1:6">
      <c r="A306" s="3"/>
      <c r="B306" s="69"/>
      <c r="C306" s="3"/>
      <c r="D306" s="3"/>
      <c r="E306" s="57"/>
      <c r="F306" s="57"/>
    </row>
    <row r="307" spans="1:6">
      <c r="A307" s="3"/>
      <c r="B307" s="69"/>
      <c r="C307" s="3"/>
      <c r="D307" s="3"/>
      <c r="E307" s="57"/>
      <c r="F307" s="57"/>
    </row>
    <row r="308" spans="1:6">
      <c r="A308" s="3"/>
      <c r="B308" s="69"/>
      <c r="C308" s="3"/>
      <c r="D308" s="3"/>
      <c r="E308" s="57"/>
      <c r="F308" s="57"/>
    </row>
    <row r="309" spans="1:6">
      <c r="A309" s="3"/>
      <c r="B309" s="69"/>
      <c r="C309" s="3"/>
      <c r="D309" s="3"/>
      <c r="E309" s="57"/>
      <c r="F309" s="57"/>
    </row>
    <row r="310" spans="1:6">
      <c r="A310" s="3"/>
      <c r="B310" s="69"/>
      <c r="C310" s="3"/>
      <c r="D310" s="3"/>
      <c r="E310" s="57"/>
      <c r="F310" s="57"/>
    </row>
    <row r="311" spans="1:6">
      <c r="A311" s="3"/>
      <c r="B311" s="69"/>
      <c r="C311" s="3"/>
      <c r="D311" s="3"/>
      <c r="E311" s="57"/>
      <c r="F311" s="57"/>
    </row>
    <row r="312" spans="1:6">
      <c r="A312" s="3"/>
      <c r="B312" s="69"/>
      <c r="C312" s="3"/>
      <c r="D312" s="3"/>
      <c r="E312" s="57"/>
      <c r="F312" s="57"/>
    </row>
    <row r="313" spans="1:6">
      <c r="A313" s="3"/>
      <c r="B313" s="69"/>
      <c r="C313" s="3"/>
      <c r="D313" s="3"/>
      <c r="E313" s="57"/>
      <c r="F313" s="57"/>
    </row>
    <row r="314" spans="1:6">
      <c r="A314" s="3"/>
      <c r="B314" s="69"/>
      <c r="C314" s="3"/>
      <c r="D314" s="3"/>
      <c r="E314" s="57"/>
      <c r="F314" s="57"/>
    </row>
    <row r="315" spans="1:6">
      <c r="A315" s="3"/>
      <c r="B315" s="69"/>
      <c r="C315" s="3"/>
      <c r="D315" s="3"/>
      <c r="E315" s="57"/>
      <c r="F315" s="57"/>
    </row>
    <row r="316" spans="1:6">
      <c r="A316" s="3"/>
      <c r="B316" s="69"/>
      <c r="C316" s="3"/>
      <c r="D316" s="3"/>
      <c r="E316" s="57"/>
      <c r="F316" s="57"/>
    </row>
    <row r="317" spans="1:6">
      <c r="A317" s="3"/>
      <c r="B317" s="69"/>
      <c r="C317" s="3"/>
      <c r="D317" s="3"/>
      <c r="E317" s="57"/>
      <c r="F317" s="57"/>
    </row>
    <row r="318" spans="1:6">
      <c r="A318" s="3"/>
      <c r="B318" s="69"/>
      <c r="C318" s="3"/>
      <c r="D318" s="3"/>
      <c r="E318" s="57"/>
      <c r="F318" s="57"/>
    </row>
    <row r="319" spans="1:6">
      <c r="A319" s="3"/>
      <c r="B319" s="69"/>
      <c r="C319" s="3"/>
      <c r="D319" s="3"/>
      <c r="E319" s="57"/>
      <c r="F319" s="57"/>
    </row>
    <row r="320" spans="1:6">
      <c r="A320" s="3"/>
      <c r="B320" s="69"/>
      <c r="C320" s="3"/>
      <c r="D320" s="3"/>
      <c r="E320" s="57"/>
      <c r="F320" s="57"/>
    </row>
    <row r="321" spans="1:6">
      <c r="A321" s="3"/>
      <c r="B321" s="69"/>
      <c r="C321" s="3"/>
      <c r="D321" s="3"/>
      <c r="E321" s="57"/>
      <c r="F321" s="57"/>
    </row>
    <row r="322" spans="1:6">
      <c r="A322" s="3"/>
      <c r="B322" s="69"/>
      <c r="C322" s="3"/>
      <c r="D322" s="3"/>
      <c r="E322" s="57"/>
      <c r="F322" s="57"/>
    </row>
    <row r="323" spans="1:6">
      <c r="A323" s="3"/>
      <c r="B323" s="69"/>
      <c r="C323" s="3"/>
      <c r="D323" s="3"/>
      <c r="E323" s="57"/>
      <c r="F323" s="57"/>
    </row>
    <row r="324" spans="1:6">
      <c r="A324" s="3"/>
      <c r="B324" s="69"/>
      <c r="C324" s="3"/>
      <c r="D324" s="3"/>
      <c r="E324" s="57"/>
      <c r="F324" s="57"/>
    </row>
    <row r="325" spans="1:6">
      <c r="A325" s="3"/>
      <c r="B325" s="69"/>
      <c r="C325" s="3"/>
      <c r="D325" s="3"/>
      <c r="E325" s="57"/>
      <c r="F325" s="57"/>
    </row>
    <row r="326" spans="1:6">
      <c r="A326" s="3"/>
      <c r="B326" s="69"/>
      <c r="C326" s="3"/>
      <c r="D326" s="3"/>
      <c r="E326" s="57"/>
      <c r="F326" s="57"/>
    </row>
    <row r="327" spans="1:6">
      <c r="A327" s="3"/>
      <c r="B327" s="69"/>
      <c r="C327" s="3"/>
      <c r="D327" s="3"/>
      <c r="E327" s="57"/>
      <c r="F327" s="57"/>
    </row>
    <row r="328" spans="1:6">
      <c r="A328" s="3"/>
      <c r="B328" s="69"/>
      <c r="C328" s="3"/>
      <c r="D328" s="3"/>
      <c r="E328" s="57"/>
      <c r="F328" s="57"/>
    </row>
    <row r="329" spans="1:6">
      <c r="A329" s="3"/>
      <c r="B329" s="69"/>
      <c r="C329" s="3"/>
      <c r="D329" s="3"/>
      <c r="E329" s="57"/>
      <c r="F329" s="57"/>
    </row>
    <row r="330" spans="1:6">
      <c r="A330" s="3"/>
      <c r="B330" s="69"/>
      <c r="C330" s="3"/>
      <c r="D330" s="3"/>
      <c r="E330" s="57"/>
      <c r="F330" s="57"/>
    </row>
    <row r="331" spans="1:6">
      <c r="A331" s="3"/>
      <c r="B331" s="69"/>
      <c r="C331" s="3"/>
      <c r="D331" s="3"/>
      <c r="E331" s="57"/>
      <c r="F331" s="57"/>
    </row>
    <row r="332" spans="1:6">
      <c r="A332" s="3"/>
      <c r="B332" s="69"/>
      <c r="C332" s="3"/>
      <c r="D332" s="3"/>
      <c r="E332" s="57"/>
      <c r="F332" s="57"/>
    </row>
    <row r="333" spans="1:6">
      <c r="A333" s="3"/>
      <c r="B333" s="69"/>
      <c r="C333" s="3"/>
      <c r="D333" s="3"/>
      <c r="E333" s="57"/>
      <c r="F333" s="57"/>
    </row>
    <row r="334" spans="1:6">
      <c r="A334" s="3"/>
      <c r="B334" s="69"/>
      <c r="C334" s="3"/>
      <c r="D334" s="3"/>
      <c r="E334" s="57"/>
      <c r="F334" s="57"/>
    </row>
    <row r="335" spans="1:6">
      <c r="A335" s="3"/>
      <c r="B335" s="69"/>
      <c r="C335" s="3"/>
      <c r="D335" s="3"/>
      <c r="E335" s="57"/>
      <c r="F335" s="57"/>
    </row>
    <row r="336" spans="1:6">
      <c r="A336" s="3"/>
      <c r="B336" s="69"/>
      <c r="C336" s="3"/>
      <c r="D336" s="3"/>
      <c r="E336" s="57"/>
      <c r="F336" s="57"/>
    </row>
    <row r="337" spans="1:6">
      <c r="A337" s="3"/>
      <c r="B337" s="69"/>
      <c r="C337" s="3"/>
      <c r="D337" s="3"/>
      <c r="E337" s="57"/>
      <c r="F337" s="57"/>
    </row>
    <row r="338" spans="1:6">
      <c r="A338" s="3"/>
      <c r="B338" s="69"/>
      <c r="C338" s="3"/>
      <c r="D338" s="3"/>
      <c r="E338" s="57"/>
      <c r="F338" s="57"/>
    </row>
    <row r="339" spans="1:6">
      <c r="A339" s="3"/>
      <c r="B339" s="69"/>
      <c r="C339" s="3"/>
      <c r="D339" s="3"/>
      <c r="E339" s="57"/>
      <c r="F339" s="57"/>
    </row>
    <row r="340" spans="1:6">
      <c r="A340" s="3"/>
      <c r="B340" s="69"/>
      <c r="C340" s="3"/>
      <c r="D340" s="3"/>
      <c r="E340" s="57"/>
      <c r="F340" s="57"/>
    </row>
    <row r="341" spans="1:6">
      <c r="A341" s="3"/>
      <c r="B341" s="69"/>
      <c r="C341" s="3"/>
      <c r="D341" s="3"/>
      <c r="E341" s="57"/>
      <c r="F341" s="57"/>
    </row>
    <row r="342" spans="1:6">
      <c r="A342" s="3"/>
      <c r="B342" s="69"/>
      <c r="C342" s="3"/>
      <c r="D342" s="3"/>
      <c r="E342" s="57"/>
      <c r="F342" s="57"/>
    </row>
    <row r="343" spans="1:6">
      <c r="A343" s="3"/>
      <c r="B343" s="69"/>
      <c r="C343" s="3"/>
      <c r="D343" s="3"/>
      <c r="E343" s="57"/>
      <c r="F343" s="57"/>
    </row>
    <row r="344" spans="1:6">
      <c r="A344" s="3"/>
      <c r="B344" s="69"/>
      <c r="C344" s="3"/>
      <c r="D344" s="3"/>
      <c r="E344" s="57"/>
      <c r="F344" s="57"/>
    </row>
    <row r="345" spans="1:6">
      <c r="A345" s="3"/>
      <c r="B345" s="69"/>
      <c r="C345" s="3"/>
      <c r="D345" s="3"/>
      <c r="E345" s="57"/>
      <c r="F345" s="57"/>
    </row>
    <row r="346" spans="1:6">
      <c r="A346" s="3"/>
      <c r="B346" s="69"/>
      <c r="C346" s="3"/>
      <c r="D346" s="3"/>
      <c r="E346" s="57"/>
      <c r="F346" s="57"/>
    </row>
    <row r="347" spans="1:6">
      <c r="A347" s="3"/>
      <c r="B347" s="69"/>
      <c r="C347" s="3"/>
      <c r="D347" s="3"/>
      <c r="E347" s="57"/>
      <c r="F347" s="57"/>
    </row>
    <row r="348" spans="1:6">
      <c r="A348" s="3"/>
      <c r="B348" s="69"/>
      <c r="C348" s="3"/>
      <c r="D348" s="3"/>
      <c r="E348" s="57"/>
      <c r="F348" s="57"/>
    </row>
    <row r="349" spans="1:6">
      <c r="A349" s="3"/>
      <c r="B349" s="69"/>
      <c r="C349" s="3"/>
      <c r="D349" s="3"/>
      <c r="E349" s="57"/>
      <c r="F349" s="57"/>
    </row>
    <row r="350" spans="1:6">
      <c r="A350" s="3"/>
      <c r="B350" s="69"/>
      <c r="C350" s="3"/>
      <c r="D350" s="3"/>
      <c r="E350" s="57"/>
      <c r="F350" s="57"/>
    </row>
    <row r="351" spans="1:6">
      <c r="A351" s="3"/>
      <c r="B351" s="69"/>
      <c r="C351" s="3"/>
      <c r="D351" s="3"/>
      <c r="E351" s="57"/>
      <c r="F351" s="57"/>
    </row>
    <row r="352" spans="1:6">
      <c r="A352" s="3"/>
      <c r="B352" s="69"/>
      <c r="C352" s="3"/>
      <c r="D352" s="3"/>
      <c r="E352" s="57"/>
      <c r="F352" s="57"/>
    </row>
    <row r="353" spans="1:6">
      <c r="A353" s="3"/>
      <c r="B353" s="69"/>
      <c r="C353" s="3"/>
      <c r="D353" s="3"/>
      <c r="E353" s="57"/>
      <c r="F353" s="57"/>
    </row>
    <row r="354" spans="1:6">
      <c r="A354" s="3"/>
      <c r="B354" s="69"/>
      <c r="C354" s="3"/>
      <c r="D354" s="3"/>
      <c r="E354" s="57"/>
      <c r="F354" s="57"/>
    </row>
    <row r="355" spans="1:6">
      <c r="A355" s="3"/>
      <c r="B355" s="69"/>
      <c r="C355" s="3"/>
      <c r="D355" s="3"/>
      <c r="E355" s="57"/>
      <c r="F355" s="57"/>
    </row>
    <row r="356" spans="1:6">
      <c r="A356" s="3"/>
      <c r="B356" s="69"/>
      <c r="C356" s="3"/>
      <c r="D356" s="3"/>
      <c r="E356" s="57"/>
      <c r="F356" s="57"/>
    </row>
    <row r="357" spans="1:6">
      <c r="A357" s="3"/>
      <c r="B357" s="69"/>
      <c r="C357" s="3"/>
      <c r="D357" s="3"/>
      <c r="E357" s="57"/>
      <c r="F357" s="57"/>
    </row>
    <row r="358" spans="1:6">
      <c r="A358" s="3"/>
      <c r="B358" s="69"/>
      <c r="C358" s="3"/>
      <c r="D358" s="3"/>
      <c r="E358" s="57"/>
      <c r="F358" s="57"/>
    </row>
    <row r="359" spans="1:6">
      <c r="A359" s="3"/>
      <c r="B359" s="69"/>
      <c r="C359" s="3"/>
      <c r="D359" s="3"/>
      <c r="E359" s="57"/>
      <c r="F359" s="57"/>
    </row>
    <row r="360" spans="1:6">
      <c r="A360" s="3"/>
      <c r="B360" s="69"/>
      <c r="C360" s="3"/>
      <c r="D360" s="3"/>
      <c r="E360" s="57"/>
      <c r="F360" s="57"/>
    </row>
    <row r="361" spans="1:6">
      <c r="A361" s="3"/>
      <c r="B361" s="69"/>
      <c r="C361" s="3"/>
      <c r="D361" s="3"/>
      <c r="E361" s="57"/>
      <c r="F361" s="57"/>
    </row>
    <row r="362" spans="1:6">
      <c r="A362" s="3"/>
      <c r="B362" s="69"/>
      <c r="C362" s="3"/>
      <c r="D362" s="3"/>
      <c r="E362" s="57"/>
      <c r="F362" s="57"/>
    </row>
    <row r="363" spans="1:6">
      <c r="A363" s="3"/>
      <c r="B363" s="69"/>
      <c r="C363" s="3"/>
      <c r="D363" s="3"/>
      <c r="E363" s="57"/>
      <c r="F363" s="57"/>
    </row>
    <row r="364" spans="1:6">
      <c r="A364" s="3"/>
      <c r="B364" s="69"/>
      <c r="C364" s="3"/>
      <c r="D364" s="3"/>
      <c r="E364" s="57"/>
      <c r="F364" s="57"/>
    </row>
    <row r="365" spans="1:6">
      <c r="A365" s="3"/>
      <c r="B365" s="69"/>
      <c r="C365" s="3"/>
      <c r="D365" s="3"/>
      <c r="E365" s="57"/>
      <c r="F365" s="57"/>
    </row>
    <row r="366" spans="1:6">
      <c r="A366" s="3"/>
      <c r="B366" s="69"/>
      <c r="C366" s="3"/>
      <c r="D366" s="3"/>
      <c r="E366" s="57"/>
      <c r="F366" s="57"/>
    </row>
    <row r="367" spans="1:6">
      <c r="A367" s="3"/>
      <c r="B367" s="69"/>
      <c r="C367" s="3"/>
      <c r="D367" s="3"/>
      <c r="E367" s="57"/>
      <c r="F367" s="57"/>
    </row>
  </sheetData>
  <mergeCells count="1">
    <mergeCell ref="B1:F1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72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>
    <tabColor theme="6" tint="-0.249977111117893"/>
  </sheetPr>
  <dimension ref="A1:P209"/>
  <sheetViews>
    <sheetView zoomScaleNormal="100" zoomScaleSheetLayoutView="100" workbookViewId="0">
      <selection activeCell="E23" sqref="E23"/>
    </sheetView>
  </sheetViews>
  <sheetFormatPr baseColWidth="10" defaultRowHeight="12.75"/>
  <cols>
    <col min="1" max="1" width="7.42578125" style="11" customWidth="1"/>
    <col min="2" max="2" width="67.28515625" style="19" customWidth="1"/>
    <col min="3" max="3" width="6.7109375" style="11" bestFit="1" customWidth="1"/>
    <col min="4" max="4" width="10.140625" style="11" bestFit="1" customWidth="1"/>
    <col min="5" max="5" width="11.42578125" style="53" customWidth="1"/>
    <col min="6" max="6" width="14" style="53" bestFit="1" customWidth="1"/>
    <col min="7" max="7" width="12.7109375" style="2" bestFit="1" customWidth="1"/>
    <col min="8" max="8" width="11.42578125" style="2"/>
    <col min="9" max="9" width="10.7109375" style="2" customWidth="1"/>
    <col min="10" max="16384" width="11.42578125" style="2"/>
  </cols>
  <sheetData>
    <row r="1" spans="1:7">
      <c r="A1" s="3"/>
      <c r="B1" s="190" t="s">
        <v>58</v>
      </c>
      <c r="C1" s="191"/>
      <c r="D1" s="191"/>
      <c r="E1" s="191"/>
      <c r="F1" s="192"/>
      <c r="G1" s="41"/>
    </row>
    <row r="2" spans="1:7">
      <c r="A2" s="3"/>
      <c r="B2" s="100"/>
      <c r="C2" s="80"/>
      <c r="D2" s="80"/>
      <c r="E2" s="101"/>
      <c r="F2" s="102"/>
    </row>
    <row r="3" spans="1:7">
      <c r="A3" s="3"/>
      <c r="B3" s="100" t="s">
        <v>115</v>
      </c>
      <c r="C3" s="80"/>
      <c r="D3" s="80"/>
      <c r="E3" s="101"/>
      <c r="F3" s="102">
        <f>F25</f>
        <v>0</v>
      </c>
    </row>
    <row r="4" spans="1:7">
      <c r="A4" s="3"/>
      <c r="B4" s="100"/>
      <c r="C4" s="80"/>
      <c r="D4" s="80"/>
      <c r="E4" s="101"/>
      <c r="F4" s="102"/>
    </row>
    <row r="5" spans="1:7">
      <c r="A5" s="3"/>
      <c r="B5" s="89" t="s">
        <v>4</v>
      </c>
      <c r="C5" s="80"/>
      <c r="D5" s="80"/>
      <c r="E5" s="88"/>
      <c r="F5" s="86">
        <f>SUM(F3:F3)</f>
        <v>0</v>
      </c>
    </row>
    <row r="6" spans="1:7">
      <c r="A6" s="3"/>
      <c r="B6" s="89"/>
      <c r="C6" s="80"/>
      <c r="D6" s="87"/>
      <c r="E6" s="88"/>
      <c r="F6" s="86"/>
    </row>
    <row r="7" spans="1:7" ht="13.5" thickBot="1">
      <c r="A7" s="3"/>
      <c r="B7" s="79" t="s">
        <v>19</v>
      </c>
      <c r="C7" s="80"/>
      <c r="D7" s="87" t="s">
        <v>21</v>
      </c>
      <c r="E7" s="88"/>
      <c r="F7" s="86">
        <f>(F5+F6)*D7</f>
        <v>0</v>
      </c>
    </row>
    <row r="8" spans="1:7" s="6" customFormat="1">
      <c r="A8" s="42"/>
      <c r="B8" s="82" t="s">
        <v>5</v>
      </c>
      <c r="C8" s="83"/>
      <c r="D8" s="83"/>
      <c r="E8" s="84"/>
      <c r="F8" s="85">
        <f>F5+F6+F7</f>
        <v>0</v>
      </c>
    </row>
    <row r="9" spans="1:7" s="6" customFormat="1">
      <c r="A9" s="5"/>
      <c r="B9" s="70"/>
      <c r="C9" s="5"/>
      <c r="D9" s="5"/>
      <c r="E9" s="58"/>
      <c r="F9" s="50"/>
    </row>
    <row r="10" spans="1:7" s="10" customFormat="1" ht="25.5">
      <c r="A10" s="8" t="s">
        <v>7</v>
      </c>
      <c r="B10" s="8" t="s">
        <v>2</v>
      </c>
      <c r="C10" s="8" t="s">
        <v>1</v>
      </c>
      <c r="D10" s="9" t="s">
        <v>0</v>
      </c>
      <c r="E10" s="8" t="s">
        <v>10</v>
      </c>
      <c r="F10" s="51" t="s">
        <v>11</v>
      </c>
    </row>
    <row r="11" spans="1:7">
      <c r="A11" s="91"/>
      <c r="B11" s="92"/>
      <c r="C11" s="91"/>
      <c r="D11" s="91"/>
      <c r="E11" s="93"/>
      <c r="F11" s="93"/>
    </row>
    <row r="12" spans="1:7" ht="15">
      <c r="A12" s="12">
        <v>5.0999999999999996</v>
      </c>
      <c r="B12" s="13" t="s">
        <v>25</v>
      </c>
      <c r="C12" s="14"/>
      <c r="D12" s="111"/>
      <c r="E12" s="60"/>
      <c r="F12" s="55"/>
    </row>
    <row r="13" spans="1:7">
      <c r="A13" s="91"/>
      <c r="B13" s="95"/>
      <c r="C13" s="91"/>
      <c r="D13" s="109"/>
      <c r="E13" s="96"/>
      <c r="F13" s="96"/>
    </row>
    <row r="14" spans="1:7">
      <c r="A14" s="134" t="s">
        <v>116</v>
      </c>
      <c r="B14" s="135" t="s">
        <v>12</v>
      </c>
      <c r="C14" s="91" t="s">
        <v>6</v>
      </c>
      <c r="D14" s="97">
        <v>3560</v>
      </c>
      <c r="E14" s="96"/>
      <c r="F14" s="96">
        <f>E14*D14</f>
        <v>0</v>
      </c>
    </row>
    <row r="15" spans="1:7">
      <c r="A15" s="134"/>
      <c r="B15" s="135"/>
      <c r="C15" s="91"/>
      <c r="D15" s="97"/>
      <c r="E15" s="96"/>
      <c r="F15" s="96"/>
    </row>
    <row r="16" spans="1:7">
      <c r="A16" s="134" t="s">
        <v>117</v>
      </c>
      <c r="B16" s="135" t="s">
        <v>88</v>
      </c>
      <c r="C16" s="91" t="s">
        <v>8</v>
      </c>
      <c r="D16" s="97">
        <v>590</v>
      </c>
      <c r="E16" s="96"/>
      <c r="F16" s="96">
        <f>E16*D16</f>
        <v>0</v>
      </c>
    </row>
    <row r="17" spans="1:6">
      <c r="A17" s="134"/>
      <c r="B17" s="135"/>
      <c r="C17" s="91"/>
      <c r="D17" s="97"/>
      <c r="E17" s="96"/>
      <c r="F17" s="96"/>
    </row>
    <row r="18" spans="1:6">
      <c r="A18" s="134" t="s">
        <v>118</v>
      </c>
      <c r="B18" s="135" t="s">
        <v>13</v>
      </c>
      <c r="C18" s="91" t="s">
        <v>8</v>
      </c>
      <c r="D18" s="97">
        <v>810</v>
      </c>
      <c r="E18" s="96"/>
      <c r="F18" s="96">
        <f>E18*D18</f>
        <v>0</v>
      </c>
    </row>
    <row r="19" spans="1:6">
      <c r="A19" s="134"/>
      <c r="B19" s="135"/>
      <c r="C19" s="91"/>
      <c r="D19" s="97"/>
      <c r="E19" s="96"/>
      <c r="F19" s="96"/>
    </row>
    <row r="20" spans="1:6">
      <c r="A20" s="134" t="s">
        <v>119</v>
      </c>
      <c r="B20" s="135" t="s">
        <v>14</v>
      </c>
      <c r="C20" s="91" t="s">
        <v>8</v>
      </c>
      <c r="D20" s="97">
        <v>100</v>
      </c>
      <c r="E20" s="96"/>
      <c r="F20" s="96">
        <f>E20*D20</f>
        <v>0</v>
      </c>
    </row>
    <row r="21" spans="1:6">
      <c r="A21" s="134"/>
      <c r="B21" s="135"/>
      <c r="C21" s="91"/>
      <c r="D21" s="97"/>
      <c r="E21" s="96"/>
      <c r="F21" s="96"/>
    </row>
    <row r="22" spans="1:6">
      <c r="A22" s="134" t="s">
        <v>120</v>
      </c>
      <c r="B22" s="135" t="s">
        <v>20</v>
      </c>
      <c r="C22" s="91"/>
      <c r="D22" s="97"/>
      <c r="E22" s="96"/>
      <c r="F22" s="96"/>
    </row>
    <row r="23" spans="1:6">
      <c r="A23" s="91" t="s">
        <v>121</v>
      </c>
      <c r="B23" s="95" t="s">
        <v>23</v>
      </c>
      <c r="C23" s="91" t="s">
        <v>9</v>
      </c>
      <c r="D23" s="97">
        <v>250</v>
      </c>
      <c r="E23" s="96"/>
      <c r="F23" s="96">
        <f>E23*D23</f>
        <v>0</v>
      </c>
    </row>
    <row r="24" spans="1:6">
      <c r="A24" s="91"/>
      <c r="B24" s="95"/>
      <c r="C24" s="91"/>
      <c r="D24" s="128"/>
      <c r="E24" s="98"/>
      <c r="F24" s="99"/>
    </row>
    <row r="25" spans="1:6">
      <c r="A25" s="20"/>
      <c r="B25" s="71" t="s">
        <v>122</v>
      </c>
      <c r="C25" s="21"/>
      <c r="D25" s="110"/>
      <c r="E25" s="56"/>
      <c r="F25" s="54">
        <f>SUM(F14:F24)</f>
        <v>0</v>
      </c>
    </row>
    <row r="26" spans="1:6">
      <c r="A26" s="27"/>
      <c r="B26" s="45"/>
      <c r="C26" s="28"/>
      <c r="D26" s="117"/>
      <c r="E26" s="118"/>
      <c r="F26" s="118"/>
    </row>
    <row r="27" spans="1:6">
      <c r="A27" s="3"/>
      <c r="B27" s="69"/>
      <c r="C27" s="3"/>
      <c r="D27" s="3"/>
      <c r="E27" s="57"/>
      <c r="F27" s="57"/>
    </row>
    <row r="28" spans="1:6">
      <c r="A28" s="3"/>
      <c r="B28" s="69"/>
      <c r="C28" s="3"/>
      <c r="D28" s="3"/>
      <c r="E28" s="57"/>
      <c r="F28" s="57"/>
    </row>
    <row r="29" spans="1:6">
      <c r="A29" s="3"/>
      <c r="B29" s="69"/>
      <c r="C29" s="3"/>
      <c r="D29" s="3"/>
      <c r="E29" s="57"/>
      <c r="F29" s="57"/>
    </row>
    <row r="30" spans="1:6">
      <c r="A30" s="3"/>
      <c r="B30" s="69"/>
      <c r="C30" s="3"/>
      <c r="D30" s="3"/>
      <c r="E30" s="57"/>
      <c r="F30" s="57"/>
    </row>
    <row r="31" spans="1:6">
      <c r="A31" s="3"/>
      <c r="B31" s="69"/>
      <c r="C31" s="3"/>
      <c r="D31" s="3"/>
      <c r="E31" s="57"/>
      <c r="F31" s="57"/>
    </row>
    <row r="32" spans="1:6">
      <c r="A32" s="3"/>
      <c r="B32" s="69"/>
      <c r="C32" s="3"/>
      <c r="D32" s="3"/>
      <c r="E32" s="57"/>
      <c r="F32" s="57"/>
    </row>
    <row r="33" spans="1:7">
      <c r="A33" s="3"/>
      <c r="B33" s="69"/>
      <c r="C33" s="3"/>
      <c r="D33" s="3"/>
      <c r="E33" s="57"/>
      <c r="F33" s="57"/>
    </row>
    <row r="34" spans="1:7">
      <c r="A34" s="3"/>
      <c r="B34" s="69"/>
      <c r="C34" s="3"/>
      <c r="D34" s="3"/>
      <c r="E34" s="57"/>
      <c r="F34" s="57"/>
    </row>
    <row r="35" spans="1:7">
      <c r="A35" s="3"/>
      <c r="B35" s="69"/>
      <c r="C35" s="3"/>
      <c r="D35" s="3"/>
      <c r="E35" s="57"/>
      <c r="F35" s="57"/>
    </row>
    <row r="36" spans="1:7">
      <c r="A36" s="3"/>
      <c r="B36" s="69"/>
      <c r="C36" s="3"/>
      <c r="D36" s="3"/>
      <c r="E36" s="57"/>
      <c r="F36" s="57"/>
    </row>
    <row r="37" spans="1:7">
      <c r="A37" s="3"/>
      <c r="B37" s="69"/>
      <c r="C37" s="3"/>
      <c r="D37" s="3"/>
      <c r="E37" s="57"/>
      <c r="F37" s="57"/>
    </row>
    <row r="38" spans="1:7">
      <c r="A38" s="3"/>
      <c r="B38" s="69"/>
      <c r="C38" s="3"/>
      <c r="D38" s="3"/>
      <c r="E38" s="57"/>
      <c r="F38" s="57"/>
    </row>
    <row r="39" spans="1:7">
      <c r="A39" s="3"/>
      <c r="B39" s="69"/>
      <c r="C39" s="3"/>
      <c r="D39" s="3"/>
      <c r="E39" s="57"/>
      <c r="F39" s="57"/>
    </row>
    <row r="40" spans="1:7" s="34" customFormat="1">
      <c r="A40" s="3"/>
      <c r="B40" s="69"/>
      <c r="C40" s="3"/>
      <c r="D40" s="3"/>
      <c r="E40" s="57"/>
      <c r="F40" s="57"/>
      <c r="G40" s="33"/>
    </row>
    <row r="41" spans="1:7" s="34" customFormat="1">
      <c r="A41" s="3"/>
      <c r="B41" s="69"/>
      <c r="C41" s="3"/>
      <c r="D41" s="3"/>
      <c r="E41" s="57"/>
      <c r="F41" s="57"/>
      <c r="G41" s="33"/>
    </row>
    <row r="42" spans="1:7" s="34" customFormat="1">
      <c r="A42" s="11"/>
      <c r="B42" s="19"/>
      <c r="C42" s="11"/>
      <c r="D42" s="11"/>
      <c r="E42" s="57"/>
      <c r="F42" s="57"/>
      <c r="G42" s="33"/>
    </row>
    <row r="43" spans="1:7" s="34" customFormat="1">
      <c r="A43" s="11"/>
      <c r="B43" s="19"/>
      <c r="C43" s="11"/>
      <c r="D43" s="11"/>
      <c r="E43" s="53"/>
      <c r="F43" s="53"/>
      <c r="G43" s="33"/>
    </row>
    <row r="44" spans="1:7" s="34" customFormat="1">
      <c r="A44" s="11"/>
      <c r="B44" s="19"/>
      <c r="C44" s="11"/>
      <c r="D44" s="11"/>
      <c r="E44" s="53"/>
      <c r="F44" s="53"/>
      <c r="G44" s="33"/>
    </row>
    <row r="45" spans="1:7" s="34" customFormat="1">
      <c r="A45" s="11"/>
      <c r="B45" s="19"/>
      <c r="C45" s="11"/>
      <c r="D45" s="11"/>
      <c r="E45" s="53"/>
      <c r="F45" s="53"/>
      <c r="G45" s="33"/>
    </row>
    <row r="56" spans="1:13" s="22" customFormat="1">
      <c r="A56" s="11"/>
      <c r="B56" s="19"/>
      <c r="C56" s="11"/>
      <c r="D56" s="11"/>
      <c r="E56" s="53"/>
      <c r="F56" s="53"/>
    </row>
    <row r="58" spans="1:13" s="17" customFormat="1" ht="15">
      <c r="A58" s="11"/>
      <c r="B58" s="19"/>
      <c r="C58" s="11"/>
      <c r="D58" s="11"/>
      <c r="E58" s="53"/>
      <c r="F58" s="53"/>
      <c r="G58" s="47"/>
      <c r="H58" s="15"/>
      <c r="I58" s="16"/>
      <c r="L58" s="18"/>
      <c r="M58" s="15"/>
    </row>
    <row r="59" spans="1:13" s="23" customFormat="1">
      <c r="A59" s="11"/>
      <c r="B59" s="19"/>
      <c r="C59" s="11"/>
      <c r="D59" s="11"/>
      <c r="E59" s="53"/>
      <c r="F59" s="53"/>
    </row>
    <row r="60" spans="1:13">
      <c r="H60" s="24"/>
      <c r="I60" s="24"/>
      <c r="J60" s="24"/>
      <c r="K60" s="24"/>
    </row>
    <row r="61" spans="1:13">
      <c r="H61" s="23"/>
      <c r="I61" s="23"/>
      <c r="J61" s="23"/>
      <c r="K61" s="23"/>
    </row>
    <row r="62" spans="1:13">
      <c r="H62" s="23"/>
      <c r="I62" s="23"/>
      <c r="J62" s="23"/>
      <c r="K62" s="23"/>
    </row>
    <row r="63" spans="1:13">
      <c r="H63" s="23"/>
      <c r="I63" s="23"/>
      <c r="J63" s="23"/>
      <c r="K63" s="23"/>
    </row>
    <row r="64" spans="1:13">
      <c r="H64" s="23"/>
      <c r="I64" s="23"/>
      <c r="J64" s="23"/>
      <c r="K64" s="23"/>
    </row>
    <row r="65" spans="1:16">
      <c r="H65" s="23"/>
      <c r="I65" s="23"/>
      <c r="J65" s="23"/>
      <c r="K65" s="23"/>
    </row>
    <row r="66" spans="1:16">
      <c r="H66" s="23"/>
      <c r="I66" s="23"/>
      <c r="J66" s="23"/>
      <c r="K66" s="23"/>
    </row>
    <row r="67" spans="1:16">
      <c r="H67" s="23"/>
      <c r="I67" s="23"/>
      <c r="J67" s="23"/>
      <c r="K67" s="23"/>
    </row>
    <row r="68" spans="1:16">
      <c r="H68" s="23"/>
      <c r="I68" s="23"/>
      <c r="J68" s="23"/>
      <c r="K68" s="23"/>
    </row>
    <row r="69" spans="1:16">
      <c r="H69" s="23"/>
      <c r="I69" s="23"/>
      <c r="J69" s="23"/>
      <c r="K69" s="23"/>
    </row>
    <row r="70" spans="1:16">
      <c r="H70" s="23"/>
      <c r="I70" s="23"/>
      <c r="J70" s="23"/>
      <c r="K70" s="23"/>
    </row>
    <row r="71" spans="1:16" s="23" customFormat="1">
      <c r="A71" s="11"/>
      <c r="B71" s="19"/>
      <c r="C71" s="11"/>
      <c r="D71" s="11"/>
      <c r="E71" s="53"/>
      <c r="F71" s="53"/>
      <c r="H71" s="2"/>
      <c r="K71" s="2"/>
      <c r="L71" s="2"/>
      <c r="M71" s="2"/>
      <c r="N71" s="2"/>
      <c r="O71" s="2"/>
      <c r="P71" s="2"/>
    </row>
    <row r="72" spans="1:16" s="23" customFormat="1">
      <c r="A72" s="11"/>
      <c r="B72" s="19"/>
      <c r="C72" s="11"/>
      <c r="D72" s="11"/>
      <c r="E72" s="53"/>
      <c r="F72" s="53"/>
      <c r="H72" s="2"/>
      <c r="K72" s="2"/>
      <c r="L72" s="2"/>
      <c r="M72" s="2"/>
      <c r="N72" s="2"/>
      <c r="O72" s="2"/>
      <c r="P72" s="2"/>
    </row>
    <row r="73" spans="1:16" s="23" customFormat="1">
      <c r="A73" s="11"/>
      <c r="B73" s="19"/>
      <c r="C73" s="11"/>
      <c r="D73" s="11"/>
      <c r="E73" s="53"/>
      <c r="F73" s="53"/>
      <c r="H73" s="2"/>
      <c r="K73" s="2"/>
      <c r="L73" s="2"/>
      <c r="M73" s="2"/>
      <c r="N73" s="2"/>
      <c r="O73" s="2"/>
      <c r="P73" s="2"/>
    </row>
    <row r="74" spans="1:16" s="23" customFormat="1">
      <c r="A74" s="11"/>
      <c r="B74" s="19"/>
      <c r="C74" s="11"/>
      <c r="D74" s="11"/>
      <c r="E74" s="53"/>
      <c r="F74" s="53"/>
      <c r="H74" s="2"/>
      <c r="K74" s="2"/>
      <c r="L74" s="2"/>
      <c r="M74" s="2"/>
      <c r="N74" s="2"/>
      <c r="O74" s="2"/>
      <c r="P74" s="2"/>
    </row>
    <row r="75" spans="1:16" s="23" customFormat="1">
      <c r="A75" s="11"/>
      <c r="B75" s="19"/>
      <c r="C75" s="11"/>
      <c r="D75" s="11"/>
      <c r="E75" s="53"/>
      <c r="F75" s="53"/>
      <c r="H75" s="2"/>
      <c r="K75" s="2"/>
      <c r="L75" s="2"/>
      <c r="M75" s="2"/>
      <c r="N75" s="2"/>
      <c r="O75" s="2"/>
      <c r="P75" s="2"/>
    </row>
    <row r="76" spans="1:16" s="23" customFormat="1">
      <c r="A76" s="11"/>
      <c r="B76" s="19"/>
      <c r="C76" s="11"/>
      <c r="D76" s="11"/>
      <c r="E76" s="53"/>
      <c r="F76" s="53"/>
      <c r="H76" s="2"/>
      <c r="K76" s="2"/>
      <c r="L76" s="2"/>
      <c r="M76" s="2"/>
      <c r="N76" s="2"/>
      <c r="O76" s="2"/>
      <c r="P76" s="2"/>
    </row>
    <row r="77" spans="1:16" s="23" customFormat="1">
      <c r="A77" s="11"/>
      <c r="B77" s="19"/>
      <c r="C77" s="11"/>
      <c r="D77" s="11"/>
      <c r="E77" s="53"/>
      <c r="F77" s="53"/>
      <c r="H77" s="2"/>
      <c r="K77" s="2"/>
      <c r="L77" s="2"/>
      <c r="M77" s="2"/>
      <c r="N77" s="2"/>
      <c r="O77" s="2"/>
      <c r="P77" s="2"/>
    </row>
    <row r="78" spans="1:16" s="23" customFormat="1">
      <c r="A78" s="11"/>
      <c r="B78" s="19"/>
      <c r="C78" s="11"/>
      <c r="D78" s="11"/>
      <c r="E78" s="53"/>
      <c r="F78" s="53"/>
    </row>
    <row r="79" spans="1:16" s="23" customFormat="1">
      <c r="A79" s="11"/>
      <c r="B79" s="19"/>
      <c r="C79" s="11"/>
      <c r="D79" s="11"/>
      <c r="E79" s="53"/>
      <c r="F79" s="53"/>
    </row>
    <row r="80" spans="1:16" s="22" customFormat="1">
      <c r="A80" s="11"/>
      <c r="B80" s="19"/>
      <c r="C80" s="11"/>
      <c r="D80" s="11"/>
      <c r="E80" s="53"/>
      <c r="F80" s="53"/>
    </row>
    <row r="81" spans="1:13" s="23" customFormat="1">
      <c r="A81" s="11"/>
      <c r="B81" s="19"/>
      <c r="C81" s="11"/>
      <c r="D81" s="11"/>
      <c r="E81" s="53"/>
      <c r="F81" s="53"/>
    </row>
    <row r="82" spans="1:13" s="17" customFormat="1" ht="15">
      <c r="A82" s="11"/>
      <c r="B82" s="19"/>
      <c r="C82" s="11"/>
      <c r="D82" s="11"/>
      <c r="E82" s="53"/>
      <c r="F82" s="53"/>
      <c r="G82" s="47"/>
      <c r="H82" s="15"/>
      <c r="I82" s="16"/>
      <c r="L82" s="18"/>
      <c r="M82" s="15"/>
    </row>
    <row r="95" spans="1:13">
      <c r="H95" s="25"/>
      <c r="I95" s="3"/>
    </row>
    <row r="97" spans="1:13" ht="12.75" customHeight="1"/>
    <row r="98" spans="1:13" ht="12.75" customHeight="1"/>
    <row r="99" spans="1:13" ht="12.75" hidden="1" customHeight="1"/>
    <row r="100" spans="1:13" ht="12.75" hidden="1" customHeight="1"/>
    <row r="101" spans="1:13" ht="12.75" hidden="1" customHeight="1"/>
    <row r="102" spans="1:13" ht="12.75" hidden="1" customHeight="1"/>
    <row r="103" spans="1:13" ht="12.75" hidden="1" customHeight="1"/>
    <row r="104" spans="1:13" ht="12.75" hidden="1" customHeight="1"/>
    <row r="105" spans="1:13" s="22" customFormat="1" ht="12.75" hidden="1" customHeight="1">
      <c r="A105" s="11"/>
      <c r="B105" s="19"/>
      <c r="C105" s="11"/>
      <c r="D105" s="11"/>
      <c r="E105" s="53"/>
      <c r="F105" s="53"/>
    </row>
    <row r="106" spans="1:13" s="22" customFormat="1" ht="12.75" hidden="1" customHeight="1">
      <c r="A106" s="11"/>
      <c r="B106" s="19"/>
      <c r="C106" s="11"/>
      <c r="D106" s="11"/>
      <c r="E106" s="53"/>
      <c r="F106" s="53"/>
    </row>
    <row r="107" spans="1:13" s="17" customFormat="1" ht="12.75" hidden="1" customHeight="1">
      <c r="A107" s="11"/>
      <c r="B107" s="19"/>
      <c r="C107" s="11"/>
      <c r="D107" s="11"/>
      <c r="E107" s="53"/>
      <c r="F107" s="53"/>
      <c r="G107" s="47"/>
      <c r="H107" s="15"/>
      <c r="I107" s="16"/>
      <c r="L107" s="18"/>
      <c r="M107" s="15"/>
    </row>
    <row r="108" spans="1:13" s="31" customFormat="1" ht="12.75" hidden="1" customHeight="1">
      <c r="A108" s="11"/>
      <c r="B108" s="19"/>
      <c r="C108" s="11"/>
      <c r="D108" s="11"/>
      <c r="E108" s="53"/>
      <c r="F108" s="53"/>
      <c r="G108" s="48"/>
      <c r="H108" s="29"/>
      <c r="I108" s="30"/>
      <c r="L108" s="32"/>
      <c r="M108" s="29"/>
    </row>
    <row r="109" spans="1:13" ht="12.75" hidden="1" customHeight="1"/>
    <row r="110" spans="1:13" ht="12.75" hidden="1" customHeight="1"/>
    <row r="111" spans="1:13" ht="12.75" hidden="1" customHeight="1"/>
    <row r="112" spans="1:13" ht="12.75" hidden="1" customHeight="1"/>
    <row r="113" spans="1:13" ht="12.75" hidden="1" customHeight="1"/>
    <row r="114" spans="1:13" ht="12.75" hidden="1" customHeight="1"/>
    <row r="115" spans="1:13" ht="12.75" hidden="1" customHeight="1"/>
    <row r="116" spans="1:13" ht="12.75" hidden="1" customHeight="1"/>
    <row r="117" spans="1:13" ht="12.75" hidden="1" customHeight="1"/>
    <row r="118" spans="1:13" s="22" customFormat="1" ht="12.75" hidden="1" customHeight="1">
      <c r="A118" s="11"/>
      <c r="B118" s="19"/>
      <c r="C118" s="11"/>
      <c r="D118" s="11"/>
      <c r="E118" s="53"/>
      <c r="F118" s="53"/>
    </row>
    <row r="119" spans="1:13" s="22" customFormat="1" ht="12.75" hidden="1" customHeight="1">
      <c r="A119" s="11"/>
      <c r="B119" s="19"/>
      <c r="C119" s="11"/>
      <c r="D119" s="11"/>
      <c r="E119" s="53"/>
      <c r="F119" s="53"/>
    </row>
    <row r="120" spans="1:13" s="22" customFormat="1" ht="12.75" customHeight="1">
      <c r="A120" s="11"/>
      <c r="B120" s="19"/>
      <c r="C120" s="11"/>
      <c r="D120" s="11"/>
      <c r="E120" s="53"/>
      <c r="F120" s="53"/>
    </row>
    <row r="121" spans="1:13" s="17" customFormat="1" ht="12.75" customHeight="1">
      <c r="A121" s="11"/>
      <c r="B121" s="19"/>
      <c r="C121" s="11"/>
      <c r="D121" s="11"/>
      <c r="E121" s="53"/>
      <c r="F121" s="53"/>
      <c r="G121" s="47"/>
      <c r="H121" s="15"/>
      <c r="I121" s="16"/>
      <c r="L121" s="18"/>
      <c r="M121" s="15"/>
    </row>
    <row r="122" spans="1:13" s="31" customFormat="1" ht="12.75" hidden="1" customHeight="1">
      <c r="A122" s="11"/>
      <c r="B122" s="19"/>
      <c r="C122" s="11"/>
      <c r="D122" s="11"/>
      <c r="E122" s="53"/>
      <c r="F122" s="53"/>
      <c r="G122" s="48"/>
      <c r="H122" s="29"/>
      <c r="I122" s="30"/>
      <c r="L122" s="32"/>
      <c r="M122" s="29"/>
    </row>
    <row r="123" spans="1:13" s="31" customFormat="1" ht="12.75" hidden="1" customHeight="1">
      <c r="A123" s="11"/>
      <c r="B123" s="19"/>
      <c r="C123" s="11"/>
      <c r="D123" s="11"/>
      <c r="E123" s="53"/>
      <c r="F123" s="53"/>
      <c r="G123" s="49"/>
      <c r="H123" s="29"/>
      <c r="I123" s="30"/>
      <c r="L123" s="32"/>
      <c r="M123" s="29"/>
    </row>
    <row r="124" spans="1:13" s="23" customFormat="1" ht="12.75" hidden="1" customHeight="1">
      <c r="A124" s="11"/>
      <c r="B124" s="19"/>
      <c r="C124" s="11"/>
      <c r="D124" s="11"/>
      <c r="E124" s="53"/>
      <c r="F124" s="53"/>
    </row>
    <row r="125" spans="1:13" s="23" customFormat="1" ht="12.75" customHeight="1">
      <c r="A125" s="11"/>
      <c r="B125" s="19"/>
      <c r="C125" s="11"/>
      <c r="D125" s="11"/>
      <c r="E125" s="53"/>
      <c r="F125" s="53"/>
    </row>
    <row r="126" spans="1:13" s="23" customFormat="1" ht="12.75" hidden="1" customHeight="1">
      <c r="A126" s="11"/>
      <c r="B126" s="19"/>
      <c r="C126" s="11"/>
      <c r="D126" s="11"/>
      <c r="E126" s="53"/>
      <c r="F126" s="53"/>
    </row>
    <row r="127" spans="1:13" s="23" customFormat="1" ht="12.75" customHeight="1">
      <c r="A127" s="11"/>
      <c r="B127" s="19"/>
      <c r="C127" s="11"/>
      <c r="D127" s="11"/>
      <c r="E127" s="53"/>
      <c r="F127" s="53"/>
    </row>
    <row r="128" spans="1:13" s="23" customFormat="1">
      <c r="A128" s="11"/>
      <c r="B128" s="19"/>
      <c r="C128" s="11"/>
      <c r="D128" s="11"/>
      <c r="E128" s="53"/>
      <c r="F128" s="53"/>
    </row>
    <row r="129" spans="1:6" s="23" customFormat="1">
      <c r="A129" s="11"/>
      <c r="B129" s="19"/>
      <c r="C129" s="11"/>
      <c r="D129" s="11"/>
      <c r="E129" s="53"/>
      <c r="F129" s="53"/>
    </row>
    <row r="130" spans="1:6" s="23" customFormat="1">
      <c r="A130" s="11"/>
      <c r="B130" s="19"/>
      <c r="C130" s="11"/>
      <c r="D130" s="11"/>
      <c r="E130" s="53"/>
      <c r="F130" s="53"/>
    </row>
    <row r="131" spans="1:6" s="23" customFormat="1">
      <c r="A131" s="11"/>
      <c r="B131" s="19"/>
      <c r="C131" s="11"/>
      <c r="D131" s="11"/>
      <c r="E131" s="53"/>
      <c r="F131" s="53"/>
    </row>
    <row r="132" spans="1:6" s="23" customFormat="1">
      <c r="A132" s="11"/>
      <c r="B132" s="19"/>
      <c r="C132" s="11"/>
      <c r="D132" s="11"/>
      <c r="E132" s="53"/>
      <c r="F132" s="53"/>
    </row>
    <row r="133" spans="1:6" s="23" customFormat="1">
      <c r="A133" s="11"/>
      <c r="B133" s="19"/>
      <c r="C133" s="11"/>
      <c r="D133" s="11"/>
      <c r="E133" s="53"/>
      <c r="F133" s="53"/>
    </row>
    <row r="134" spans="1:6" s="23" customFormat="1">
      <c r="A134" s="11"/>
      <c r="B134" s="19"/>
      <c r="C134" s="11"/>
      <c r="D134" s="11"/>
      <c r="E134" s="53"/>
      <c r="F134" s="53"/>
    </row>
    <row r="135" spans="1:6" s="23" customFormat="1">
      <c r="A135" s="11"/>
      <c r="B135" s="19"/>
      <c r="C135" s="11"/>
      <c r="D135" s="11"/>
      <c r="E135" s="53"/>
      <c r="F135" s="53"/>
    </row>
    <row r="136" spans="1:6" s="23" customFormat="1">
      <c r="A136" s="11"/>
      <c r="B136" s="19"/>
      <c r="C136" s="11"/>
      <c r="D136" s="11"/>
      <c r="E136" s="53"/>
      <c r="F136" s="53"/>
    </row>
    <row r="137" spans="1:6" s="23" customFormat="1">
      <c r="A137" s="11"/>
      <c r="B137" s="19"/>
      <c r="C137" s="11"/>
      <c r="D137" s="11"/>
      <c r="E137" s="53"/>
      <c r="F137" s="53"/>
    </row>
    <row r="138" spans="1:6" s="23" customFormat="1">
      <c r="A138" s="11"/>
      <c r="B138" s="19"/>
      <c r="C138" s="11"/>
      <c r="D138" s="11"/>
      <c r="E138" s="53"/>
      <c r="F138" s="53"/>
    </row>
    <row r="139" spans="1:6" s="23" customFormat="1">
      <c r="A139" s="11"/>
      <c r="B139" s="19"/>
      <c r="C139" s="11"/>
      <c r="D139" s="11"/>
      <c r="E139" s="53"/>
      <c r="F139" s="53"/>
    </row>
    <row r="140" spans="1:6" s="23" customFormat="1">
      <c r="A140" s="11"/>
      <c r="B140" s="19"/>
      <c r="C140" s="11"/>
      <c r="D140" s="11"/>
      <c r="E140" s="53"/>
      <c r="F140" s="53"/>
    </row>
    <row r="141" spans="1:6" s="23" customFormat="1">
      <c r="A141" s="11"/>
      <c r="B141" s="19"/>
      <c r="C141" s="11"/>
      <c r="D141" s="11"/>
      <c r="E141" s="53"/>
      <c r="F141" s="53"/>
    </row>
    <row r="142" spans="1:6" s="23" customFormat="1">
      <c r="A142" s="11"/>
      <c r="B142" s="19"/>
      <c r="C142" s="11"/>
      <c r="D142" s="11"/>
      <c r="E142" s="53"/>
      <c r="F142" s="53"/>
    </row>
    <row r="143" spans="1:6" s="23" customFormat="1">
      <c r="A143" s="11"/>
      <c r="B143" s="19"/>
      <c r="C143" s="11"/>
      <c r="D143" s="11"/>
      <c r="E143" s="53"/>
      <c r="F143" s="53"/>
    </row>
    <row r="144" spans="1:6" s="23" customFormat="1">
      <c r="A144" s="11"/>
      <c r="B144" s="19"/>
      <c r="C144" s="11"/>
      <c r="D144" s="11"/>
      <c r="E144" s="53"/>
      <c r="F144" s="53"/>
    </row>
    <row r="145" spans="1:16" s="23" customFormat="1">
      <c r="A145" s="11"/>
      <c r="B145" s="19"/>
      <c r="C145" s="11"/>
      <c r="D145" s="11"/>
      <c r="E145" s="53"/>
      <c r="F145" s="53"/>
    </row>
    <row r="146" spans="1:16" s="23" customFormat="1">
      <c r="A146" s="11"/>
      <c r="B146" s="19"/>
      <c r="C146" s="11"/>
      <c r="D146" s="11"/>
      <c r="E146" s="53"/>
      <c r="F146" s="53"/>
    </row>
    <row r="147" spans="1:16" s="23" customFormat="1">
      <c r="A147" s="11"/>
      <c r="B147" s="19"/>
      <c r="C147" s="11"/>
      <c r="D147" s="11"/>
      <c r="E147" s="53"/>
      <c r="F147" s="53"/>
    </row>
    <row r="148" spans="1:16" s="23" customFormat="1">
      <c r="A148" s="11"/>
      <c r="B148" s="19"/>
      <c r="C148" s="11"/>
      <c r="D148" s="11"/>
      <c r="E148" s="53"/>
      <c r="F148" s="53"/>
    </row>
    <row r="149" spans="1:16" s="23" customFormat="1">
      <c r="A149" s="11"/>
      <c r="B149" s="19"/>
      <c r="C149" s="11"/>
      <c r="D149" s="11"/>
      <c r="E149" s="53"/>
      <c r="F149" s="53"/>
    </row>
    <row r="150" spans="1:16" s="23" customFormat="1">
      <c r="A150" s="11"/>
      <c r="B150" s="19"/>
      <c r="C150" s="11"/>
      <c r="D150" s="11"/>
      <c r="E150" s="53"/>
      <c r="F150" s="53"/>
    </row>
    <row r="151" spans="1:16" s="23" customFormat="1">
      <c r="A151" s="11"/>
      <c r="B151" s="19"/>
      <c r="C151" s="11"/>
      <c r="D151" s="11"/>
      <c r="E151" s="53"/>
      <c r="F151" s="53"/>
    </row>
    <row r="152" spans="1:16" s="23" customFormat="1">
      <c r="A152" s="11"/>
      <c r="B152" s="19"/>
      <c r="C152" s="11"/>
      <c r="D152" s="11"/>
      <c r="E152" s="53"/>
      <c r="F152" s="53"/>
    </row>
    <row r="153" spans="1:16" s="23" customFormat="1">
      <c r="A153" s="11"/>
      <c r="B153" s="19"/>
      <c r="C153" s="11"/>
      <c r="D153" s="11"/>
      <c r="E153" s="53"/>
      <c r="F153" s="53"/>
    </row>
    <row r="154" spans="1:16" s="26" customFormat="1">
      <c r="A154" s="11"/>
      <c r="B154" s="19"/>
      <c r="C154" s="11"/>
      <c r="D154" s="11"/>
      <c r="E154" s="53"/>
      <c r="F154" s="53"/>
      <c r="H154" s="23"/>
      <c r="I154" s="23"/>
      <c r="J154" s="23"/>
      <c r="K154" s="23"/>
      <c r="L154" s="23"/>
      <c r="M154" s="23"/>
      <c r="N154" s="23"/>
      <c r="O154" s="23"/>
      <c r="P154" s="23"/>
    </row>
    <row r="155" spans="1:16" s="26" customFormat="1">
      <c r="A155" s="11"/>
      <c r="B155" s="19"/>
      <c r="C155" s="11"/>
      <c r="D155" s="11"/>
      <c r="E155" s="53"/>
      <c r="F155" s="53"/>
      <c r="H155" s="23"/>
      <c r="I155" s="23"/>
      <c r="J155" s="23"/>
      <c r="K155" s="23"/>
      <c r="L155" s="23"/>
      <c r="M155" s="23"/>
      <c r="N155" s="23"/>
      <c r="O155" s="23"/>
      <c r="P155" s="23"/>
    </row>
    <row r="156" spans="1:16" s="23" customFormat="1">
      <c r="A156" s="11"/>
      <c r="B156" s="19"/>
      <c r="C156" s="11"/>
      <c r="D156" s="11"/>
      <c r="E156" s="53"/>
      <c r="F156" s="53"/>
    </row>
    <row r="157" spans="1:16" s="23" customFormat="1">
      <c r="A157" s="11"/>
      <c r="B157" s="19"/>
      <c r="C157" s="11"/>
      <c r="D157" s="11"/>
      <c r="E157" s="53"/>
      <c r="F157" s="53"/>
    </row>
    <row r="158" spans="1:16" s="23" customFormat="1">
      <c r="A158" s="11"/>
      <c r="B158" s="19"/>
      <c r="C158" s="11"/>
      <c r="D158" s="11"/>
      <c r="E158" s="53"/>
      <c r="F158" s="53"/>
    </row>
    <row r="159" spans="1:16" s="23" customFormat="1">
      <c r="A159" s="11"/>
      <c r="B159" s="19"/>
      <c r="C159" s="11"/>
      <c r="D159" s="11"/>
      <c r="E159" s="53"/>
      <c r="F159" s="53"/>
    </row>
    <row r="160" spans="1:16" s="23" customFormat="1">
      <c r="A160" s="11"/>
      <c r="B160" s="19"/>
      <c r="C160" s="11"/>
      <c r="D160" s="11"/>
      <c r="E160" s="53"/>
      <c r="F160" s="53"/>
    </row>
    <row r="161" spans="1:13" s="23" customFormat="1">
      <c r="A161" s="11"/>
      <c r="B161" s="19"/>
      <c r="C161" s="11"/>
      <c r="D161" s="11"/>
      <c r="E161" s="53"/>
      <c r="F161" s="53"/>
    </row>
    <row r="162" spans="1:13" s="22" customFormat="1">
      <c r="A162" s="11"/>
      <c r="B162" s="19"/>
      <c r="C162" s="11"/>
      <c r="D162" s="11"/>
      <c r="E162" s="53"/>
      <c r="F162" s="53"/>
    </row>
    <row r="163" spans="1:13" s="22" customFormat="1">
      <c r="A163" s="11"/>
      <c r="B163" s="19"/>
      <c r="C163" s="11"/>
      <c r="D163" s="11"/>
      <c r="E163" s="53"/>
      <c r="F163" s="53"/>
    </row>
    <row r="164" spans="1:13" s="17" customFormat="1" ht="15">
      <c r="A164" s="11"/>
      <c r="B164" s="19"/>
      <c r="C164" s="11"/>
      <c r="D164" s="11"/>
      <c r="E164" s="53"/>
      <c r="F164" s="53"/>
      <c r="G164" s="47"/>
      <c r="H164" s="15"/>
      <c r="I164" s="16"/>
      <c r="L164" s="18"/>
      <c r="M164" s="15"/>
    </row>
    <row r="189" spans="1:7">
      <c r="G189" s="1"/>
    </row>
    <row r="192" spans="1:7" s="22" customFormat="1">
      <c r="A192" s="11"/>
      <c r="B192" s="19"/>
      <c r="C192" s="11"/>
      <c r="D192" s="11"/>
      <c r="E192" s="53"/>
      <c r="F192" s="53"/>
    </row>
    <row r="193" spans="1:13" s="22" customFormat="1">
      <c r="A193" s="11"/>
      <c r="B193" s="19"/>
      <c r="C193" s="11"/>
      <c r="D193" s="11"/>
      <c r="E193" s="53"/>
      <c r="F193" s="53"/>
    </row>
    <row r="194" spans="1:13" s="17" customFormat="1" ht="15">
      <c r="A194" s="11"/>
      <c r="B194" s="19"/>
      <c r="C194" s="11"/>
      <c r="D194" s="11"/>
      <c r="E194" s="53"/>
      <c r="F194" s="53"/>
      <c r="G194" s="47"/>
      <c r="H194" s="15"/>
      <c r="I194" s="16"/>
      <c r="L194" s="18"/>
      <c r="M194" s="15"/>
    </row>
    <row r="195" spans="1:13" s="31" customFormat="1" ht="15">
      <c r="A195" s="11"/>
      <c r="B195" s="19"/>
      <c r="C195" s="11"/>
      <c r="D195" s="11"/>
      <c r="E195" s="53"/>
      <c r="F195" s="53"/>
      <c r="G195" s="48"/>
      <c r="H195" s="29"/>
      <c r="I195" s="30"/>
      <c r="L195" s="32"/>
      <c r="M195" s="29"/>
    </row>
    <row r="200" spans="1:13" s="22" customFormat="1">
      <c r="A200" s="11"/>
      <c r="B200" s="19"/>
      <c r="C200" s="11"/>
      <c r="D200" s="11"/>
      <c r="E200" s="53"/>
      <c r="F200" s="53"/>
    </row>
    <row r="201" spans="1:13" s="22" customFormat="1">
      <c r="A201" s="11"/>
      <c r="B201" s="19"/>
      <c r="C201" s="11"/>
      <c r="D201" s="11"/>
      <c r="E201" s="53"/>
      <c r="F201" s="53"/>
    </row>
    <row r="202" spans="1:13" s="17" customFormat="1" ht="15">
      <c r="A202" s="11"/>
      <c r="B202" s="19"/>
      <c r="C202" s="11"/>
      <c r="D202" s="11"/>
      <c r="E202" s="53"/>
      <c r="F202" s="53"/>
      <c r="G202" s="47"/>
      <c r="H202" s="15"/>
      <c r="I202" s="16"/>
      <c r="L202" s="18"/>
      <c r="M202" s="15"/>
    </row>
    <row r="203" spans="1:13" s="31" customFormat="1" ht="15">
      <c r="A203" s="11"/>
      <c r="B203" s="19"/>
      <c r="C203" s="11"/>
      <c r="D203" s="11"/>
      <c r="E203" s="53"/>
      <c r="F203" s="53"/>
      <c r="G203" s="48"/>
      <c r="H203" s="29"/>
      <c r="I203" s="30"/>
      <c r="L203" s="32"/>
      <c r="M203" s="29"/>
    </row>
    <row r="206" spans="1:13" s="22" customFormat="1">
      <c r="A206" s="11"/>
      <c r="B206" s="19"/>
      <c r="C206" s="11"/>
      <c r="D206" s="11"/>
      <c r="E206" s="53"/>
      <c r="F206" s="53"/>
    </row>
    <row r="207" spans="1:13" s="22" customFormat="1">
      <c r="A207" s="11"/>
      <c r="B207" s="19"/>
      <c r="C207" s="11"/>
      <c r="D207" s="11"/>
      <c r="E207" s="53"/>
      <c r="F207" s="53"/>
    </row>
    <row r="208" spans="1:13" s="17" customFormat="1" ht="15">
      <c r="A208" s="11"/>
      <c r="B208" s="19"/>
      <c r="C208" s="11"/>
      <c r="D208" s="11"/>
      <c r="E208" s="53"/>
      <c r="F208" s="53"/>
      <c r="G208" s="47"/>
      <c r="H208" s="15"/>
      <c r="I208" s="16"/>
      <c r="L208" s="18"/>
      <c r="M208" s="15"/>
    </row>
    <row r="209" spans="1:13" s="31" customFormat="1" ht="15">
      <c r="A209" s="11"/>
      <c r="B209" s="19"/>
      <c r="C209" s="11"/>
      <c r="D209" s="11"/>
      <c r="E209" s="53"/>
      <c r="F209" s="53"/>
      <c r="G209" s="48"/>
      <c r="H209" s="29"/>
      <c r="I209" s="30"/>
      <c r="L209" s="32"/>
      <c r="M209" s="29"/>
    </row>
  </sheetData>
  <mergeCells count="1">
    <mergeCell ref="B1:F1"/>
  </mergeCells>
  <phoneticPr fontId="14" type="noConversion"/>
  <conditionalFormatting sqref="G189">
    <cfRule type="cellIs" dxfId="24" priority="1" stopIfTrue="1" operator="equal">
      <formula>"A calculer"</formula>
    </cfRule>
  </conditionalFormatting>
  <conditionalFormatting sqref="H58">
    <cfRule type="cellIs" dxfId="23" priority="23" stopIfTrue="1" operator="equal">
      <formula>"Non totalisé"</formula>
    </cfRule>
    <cfRule type="cellIs" dxfId="22" priority="24" stopIfTrue="1" operator="equal">
      <formula>"Variante"</formula>
    </cfRule>
    <cfRule type="cellIs" dxfId="21" priority="25" stopIfTrue="1" operator="equal">
      <formula>"Option"</formula>
    </cfRule>
  </conditionalFormatting>
  <conditionalFormatting sqref="H82">
    <cfRule type="cellIs" dxfId="20" priority="20" stopIfTrue="1" operator="equal">
      <formula>"Non totalisé"</formula>
    </cfRule>
    <cfRule type="cellIs" dxfId="19" priority="21" stopIfTrue="1" operator="equal">
      <formula>"Variante"</formula>
    </cfRule>
    <cfRule type="cellIs" dxfId="18" priority="22" stopIfTrue="1" operator="equal">
      <formula>"Option"</formula>
    </cfRule>
  </conditionalFormatting>
  <conditionalFormatting sqref="H107:H108">
    <cfRule type="cellIs" dxfId="17" priority="17" stopIfTrue="1" operator="equal">
      <formula>"Non totalisé"</formula>
    </cfRule>
    <cfRule type="cellIs" dxfId="16" priority="18" stopIfTrue="1" operator="equal">
      <formula>"Variante"</formula>
    </cfRule>
    <cfRule type="cellIs" dxfId="15" priority="19" stopIfTrue="1" operator="equal">
      <formula>"Option"</formula>
    </cfRule>
  </conditionalFormatting>
  <conditionalFormatting sqref="H121:H123">
    <cfRule type="cellIs" dxfId="14" priority="14" stopIfTrue="1" operator="equal">
      <formula>"Non totalisé"</formula>
    </cfRule>
    <cfRule type="cellIs" dxfId="13" priority="15" stopIfTrue="1" operator="equal">
      <formula>"Variante"</formula>
    </cfRule>
    <cfRule type="cellIs" dxfId="12" priority="16" stopIfTrue="1" operator="equal">
      <formula>"Option"</formula>
    </cfRule>
  </conditionalFormatting>
  <conditionalFormatting sqref="H164">
    <cfRule type="cellIs" dxfId="11" priority="11" stopIfTrue="1" operator="equal">
      <formula>"Non totalisé"</formula>
    </cfRule>
    <cfRule type="cellIs" dxfId="10" priority="12" stopIfTrue="1" operator="equal">
      <formula>"Variante"</formula>
    </cfRule>
    <cfRule type="cellIs" dxfId="9" priority="13" stopIfTrue="1" operator="equal">
      <formula>"Option"</formula>
    </cfRule>
  </conditionalFormatting>
  <conditionalFormatting sqref="H194:H195">
    <cfRule type="cellIs" dxfId="8" priority="8" stopIfTrue="1" operator="equal">
      <formula>"Non totalisé"</formula>
    </cfRule>
    <cfRule type="cellIs" dxfId="7" priority="9" stopIfTrue="1" operator="equal">
      <formula>"Variante"</formula>
    </cfRule>
    <cfRule type="cellIs" dxfId="6" priority="10" stopIfTrue="1" operator="equal">
      <formula>"Option"</formula>
    </cfRule>
  </conditionalFormatting>
  <conditionalFormatting sqref="H202:H203">
    <cfRule type="cellIs" dxfId="5" priority="5" stopIfTrue="1" operator="equal">
      <formula>"Non totalisé"</formula>
    </cfRule>
    <cfRule type="cellIs" dxfId="4" priority="6" stopIfTrue="1" operator="equal">
      <formula>"Variante"</formula>
    </cfRule>
    <cfRule type="cellIs" dxfId="3" priority="7" stopIfTrue="1" operator="equal">
      <formula>"Option"</formula>
    </cfRule>
  </conditionalFormatting>
  <conditionalFormatting sqref="H208:H209">
    <cfRule type="cellIs" dxfId="2" priority="2" stopIfTrue="1" operator="equal">
      <formula>"Non totalisé"</formula>
    </cfRule>
    <cfRule type="cellIs" dxfId="1" priority="3" stopIfTrue="1" operator="equal">
      <formula>"Variante"</formula>
    </cfRule>
    <cfRule type="cellIs" dxfId="0" priority="4" stopIfTrue="1" operator="equal">
      <formula>"Option"</formula>
    </cfRule>
  </conditionalFormatting>
  <pageMargins left="0.70866141732283472" right="0.70866141732283472" top="0.74803149606299213" bottom="0.74803149606299213" header="0.31496062992125984" footer="0.31496062992125984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11</vt:i4>
      </vt:variant>
    </vt:vector>
  </HeadingPairs>
  <TitlesOfParts>
    <vt:vector size="18" baseType="lpstr">
      <vt:lpstr>PG_DQE</vt:lpstr>
      <vt:lpstr>RECAPITULATIF DCE</vt:lpstr>
      <vt:lpstr>1_DQE TRAVAUX PREALABLES </vt:lpstr>
      <vt:lpstr>2_DQE DEPOT&amp;EMPRUNT</vt:lpstr>
      <vt:lpstr>3_DQE PISTE A400M</vt:lpstr>
      <vt:lpstr>4_DQE Voie VL&amp;PL</vt:lpstr>
      <vt:lpstr>5_DQE PARKING PL</vt:lpstr>
      <vt:lpstr>'1_DQE TRAVAUX PREALABLES '!Impression_des_titres</vt:lpstr>
      <vt:lpstr>'2_DQE DEPOT&amp;EMPRUNT'!Impression_des_titres</vt:lpstr>
      <vt:lpstr>'3_DQE PISTE A400M'!Impression_des_titres</vt:lpstr>
      <vt:lpstr>'4_DQE Voie VL&amp;PL'!Impression_des_titres</vt:lpstr>
      <vt:lpstr>'5_DQE PARKING PL'!Impression_des_titres</vt:lpstr>
      <vt:lpstr>'1_DQE TRAVAUX PREALABLES '!Zone_d_impression</vt:lpstr>
      <vt:lpstr>'2_DQE DEPOT&amp;EMPRUNT'!Zone_d_impression</vt:lpstr>
      <vt:lpstr>'3_DQE PISTE A400M'!Zone_d_impression</vt:lpstr>
      <vt:lpstr>'4_DQE Voie VL&amp;PL'!Zone_d_impression</vt:lpstr>
      <vt:lpstr>'5_DQE PARKING PL'!Zone_d_impression</vt:lpstr>
      <vt:lpstr>'RECAPITULATIF DCE'!Zone_d_impression</vt:lpstr>
    </vt:vector>
  </TitlesOfParts>
  <Company>INFRATECH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 PEAN</dc:creator>
  <cp:lastModifiedBy>VIEL Jerome TSEF 1CL</cp:lastModifiedBy>
  <cp:lastPrinted>2025-10-05T23:53:47Z</cp:lastPrinted>
  <dcterms:created xsi:type="dcterms:W3CDTF">2005-02-10T10:20:05Z</dcterms:created>
  <dcterms:modified xsi:type="dcterms:W3CDTF">2025-10-09T04:21:42Z</dcterms:modified>
</cp:coreProperties>
</file>